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1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 Saran Kumar U\Dropbox\Bank Audit 2021\14. Ernakulam - Physical - 29.03.2021\"/>
    </mc:Choice>
  </mc:AlternateContent>
  <xr:revisionPtr revIDLastSave="0" documentId="13_ncr:1_{63E54378-5F8C-402E-A8EC-B1FB416A8B30}" xr6:coauthVersionLast="46" xr6:coauthVersionMax="46" xr10:uidLastSave="{00000000-0000-0000-0000-000000000000}"/>
  <bookViews>
    <workbookView xWindow="-120" yWindow="-120" windowWidth="20730" windowHeight="11160" xr2:uid="{D6922EED-4D6F-4B4B-A218-FE906AD01A5B}"/>
  </bookViews>
  <sheets>
    <sheet name="Sheet4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Sheet1!$A$1:$Z$1318</definedName>
  </definedNames>
  <calcPr calcId="191029"/>
  <pivotCaches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1" l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T1243" i="1"/>
  <c r="T1244" i="1"/>
  <c r="T1245" i="1"/>
  <c r="T1246" i="1"/>
  <c r="T1247" i="1"/>
  <c r="T1248" i="1"/>
  <c r="T1249" i="1"/>
  <c r="T1250" i="1"/>
  <c r="T1251" i="1"/>
  <c r="T1252" i="1"/>
  <c r="T1253" i="1"/>
  <c r="T1254" i="1"/>
  <c r="T1255" i="1"/>
  <c r="T1256" i="1"/>
  <c r="T1257" i="1"/>
  <c r="T1258" i="1"/>
  <c r="T1259" i="1"/>
  <c r="T1260" i="1"/>
  <c r="T1261" i="1"/>
  <c r="T1262" i="1"/>
  <c r="T1263" i="1"/>
  <c r="T1264" i="1"/>
  <c r="T1265" i="1"/>
  <c r="T1266" i="1"/>
  <c r="T1267" i="1"/>
  <c r="T1268" i="1"/>
  <c r="T1269" i="1"/>
  <c r="T1270" i="1"/>
  <c r="T1271" i="1"/>
  <c r="T1272" i="1"/>
  <c r="T1273" i="1"/>
  <c r="T1274" i="1"/>
  <c r="T1275" i="1"/>
  <c r="T1276" i="1"/>
  <c r="T1277" i="1"/>
  <c r="T1278" i="1"/>
  <c r="T1279" i="1"/>
  <c r="T1280" i="1"/>
  <c r="T1281" i="1"/>
  <c r="T1282" i="1"/>
  <c r="T1283" i="1"/>
  <c r="T1284" i="1"/>
  <c r="T1285" i="1"/>
  <c r="T1286" i="1"/>
  <c r="T1287" i="1"/>
  <c r="T1288" i="1"/>
  <c r="T1289" i="1"/>
  <c r="T1290" i="1"/>
  <c r="T1291" i="1"/>
  <c r="T1292" i="1"/>
  <c r="T1293" i="1"/>
  <c r="T1294" i="1"/>
  <c r="T1295" i="1"/>
  <c r="T1296" i="1"/>
  <c r="T1297" i="1"/>
  <c r="T1298" i="1"/>
  <c r="T1299" i="1"/>
  <c r="T1300" i="1"/>
  <c r="T1301" i="1"/>
  <c r="T1302" i="1"/>
  <c r="T1303" i="1"/>
  <c r="T1304" i="1"/>
  <c r="T1305" i="1"/>
  <c r="T1306" i="1"/>
  <c r="T1307" i="1"/>
  <c r="T1308" i="1"/>
  <c r="T1309" i="1"/>
  <c r="T1310" i="1"/>
  <c r="T1311" i="1"/>
  <c r="T1312" i="1"/>
  <c r="T1313" i="1"/>
  <c r="T1314" i="1"/>
  <c r="T1315" i="1"/>
  <c r="T1316" i="1"/>
  <c r="T1317" i="1"/>
  <c r="T1318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J26" i="1" s="1"/>
  <c r="I27" i="1"/>
  <c r="I28" i="1"/>
  <c r="I29" i="1"/>
  <c r="I30" i="1"/>
  <c r="I31" i="1"/>
  <c r="I32" i="1"/>
  <c r="I33" i="1"/>
  <c r="I34" i="1"/>
  <c r="I35" i="1"/>
  <c r="L35" i="1" s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L67" i="1" s="1"/>
  <c r="I68" i="1"/>
  <c r="I69" i="1"/>
  <c r="I70" i="1"/>
  <c r="I71" i="1"/>
  <c r="I72" i="1"/>
  <c r="J72" i="1" s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J98" i="1" s="1"/>
  <c r="I99" i="1"/>
  <c r="I100" i="1"/>
  <c r="L100" i="1" s="1"/>
  <c r="I101" i="1"/>
  <c r="I102" i="1"/>
  <c r="I103" i="1"/>
  <c r="I104" i="1"/>
  <c r="J104" i="1" s="1"/>
  <c r="I105" i="1"/>
  <c r="I106" i="1"/>
  <c r="J106" i="1" s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L131" i="1" s="1"/>
  <c r="I132" i="1"/>
  <c r="L132" i="1" s="1"/>
  <c r="I133" i="1"/>
  <c r="I134" i="1"/>
  <c r="I135" i="1"/>
  <c r="I136" i="1"/>
  <c r="I137" i="1"/>
  <c r="I138" i="1"/>
  <c r="J138" i="1" s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J160" i="1" s="1"/>
  <c r="I161" i="1"/>
  <c r="I162" i="1"/>
  <c r="J162" i="1" s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J192" i="1" s="1"/>
  <c r="I193" i="1"/>
  <c r="I194" i="1"/>
  <c r="J194" i="1" s="1"/>
  <c r="I195" i="1"/>
  <c r="I196" i="1"/>
  <c r="L196" i="1" s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L219" i="1" s="1"/>
  <c r="I220" i="1"/>
  <c r="I221" i="1"/>
  <c r="I222" i="1"/>
  <c r="I223" i="1"/>
  <c r="I224" i="1"/>
  <c r="J224" i="1" s="1"/>
  <c r="I225" i="1"/>
  <c r="I226" i="1"/>
  <c r="J226" i="1" s="1"/>
  <c r="I227" i="1"/>
  <c r="L227" i="1" s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J256" i="1" s="1"/>
  <c r="I257" i="1"/>
  <c r="I258" i="1"/>
  <c r="J258" i="1" s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L284" i="1" s="1"/>
  <c r="I285" i="1"/>
  <c r="I286" i="1"/>
  <c r="I287" i="1"/>
  <c r="I288" i="1"/>
  <c r="J288" i="1" s="1"/>
  <c r="I289" i="1"/>
  <c r="I290" i="1"/>
  <c r="J290" i="1" s="1"/>
  <c r="I291" i="1"/>
  <c r="L291" i="1" s="1"/>
  <c r="I292" i="1"/>
  <c r="L292" i="1" s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J320" i="1" s="1"/>
  <c r="I321" i="1"/>
  <c r="I322" i="1"/>
  <c r="J322" i="1" s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L348" i="1" s="1"/>
  <c r="I349" i="1"/>
  <c r="I350" i="1"/>
  <c r="I351" i="1"/>
  <c r="I352" i="1"/>
  <c r="J352" i="1" s="1"/>
  <c r="I353" i="1"/>
  <c r="I354" i="1"/>
  <c r="J354" i="1" s="1"/>
  <c r="I355" i="1"/>
  <c r="L355" i="1" s="1"/>
  <c r="I356" i="1"/>
  <c r="L356" i="1" s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J384" i="1" s="1"/>
  <c r="I385" i="1"/>
  <c r="I386" i="1"/>
  <c r="J386" i="1" s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L412" i="1" s="1"/>
  <c r="I413" i="1"/>
  <c r="I414" i="1"/>
  <c r="I415" i="1"/>
  <c r="I416" i="1"/>
  <c r="J416" i="1" s="1"/>
  <c r="I417" i="1"/>
  <c r="I418" i="1"/>
  <c r="J418" i="1" s="1"/>
  <c r="I419" i="1"/>
  <c r="L419" i="1" s="1"/>
  <c r="I420" i="1"/>
  <c r="L420" i="1" s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J448" i="1" s="1"/>
  <c r="I449" i="1"/>
  <c r="I450" i="1"/>
  <c r="J450" i="1" s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L476" i="1" s="1"/>
  <c r="I477" i="1"/>
  <c r="I478" i="1"/>
  <c r="I479" i="1"/>
  <c r="I480" i="1"/>
  <c r="J480" i="1" s="1"/>
  <c r="I481" i="1"/>
  <c r="I482" i="1"/>
  <c r="J482" i="1" s="1"/>
  <c r="I483" i="1"/>
  <c r="L483" i="1" s="1"/>
  <c r="I484" i="1"/>
  <c r="L484" i="1" s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L506" i="1" s="1"/>
  <c r="I507" i="1"/>
  <c r="I508" i="1"/>
  <c r="I509" i="1"/>
  <c r="I510" i="1"/>
  <c r="I511" i="1"/>
  <c r="I512" i="1"/>
  <c r="J512" i="1" s="1"/>
  <c r="I513" i="1"/>
  <c r="I514" i="1"/>
  <c r="L514" i="1" s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L530" i="1" s="1"/>
  <c r="I531" i="1"/>
  <c r="L531" i="1" s="1"/>
  <c r="I532" i="1"/>
  <c r="L532" i="1" s="1"/>
  <c r="I533" i="1"/>
  <c r="I534" i="1"/>
  <c r="I535" i="1"/>
  <c r="I536" i="1"/>
  <c r="I537" i="1"/>
  <c r="I538" i="1"/>
  <c r="I539" i="1"/>
  <c r="I540" i="1"/>
  <c r="I541" i="1"/>
  <c r="I542" i="1"/>
  <c r="I543" i="1"/>
  <c r="I544" i="1"/>
  <c r="J544" i="1" s="1"/>
  <c r="I545" i="1"/>
  <c r="I546" i="1"/>
  <c r="J546" i="1" s="1"/>
  <c r="I547" i="1"/>
  <c r="I548" i="1"/>
  <c r="I549" i="1"/>
  <c r="I550" i="1"/>
  <c r="I551" i="1"/>
  <c r="I552" i="1"/>
  <c r="I553" i="1"/>
  <c r="I554" i="1"/>
  <c r="L554" i="1" s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L570" i="1" s="1"/>
  <c r="I571" i="1"/>
  <c r="L571" i="1" s="1"/>
  <c r="I572" i="1"/>
  <c r="L572" i="1" s="1"/>
  <c r="I573" i="1"/>
  <c r="I574" i="1"/>
  <c r="I575" i="1"/>
  <c r="I576" i="1"/>
  <c r="J576" i="1" s="1"/>
  <c r="I577" i="1"/>
  <c r="I578" i="1"/>
  <c r="J578" i="1" s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L594" i="1" s="1"/>
  <c r="I595" i="1"/>
  <c r="I596" i="1"/>
  <c r="I597" i="1"/>
  <c r="I598" i="1"/>
  <c r="I599" i="1"/>
  <c r="I600" i="1"/>
  <c r="I601" i="1"/>
  <c r="I602" i="1"/>
  <c r="I603" i="1"/>
  <c r="I604" i="1"/>
  <c r="I605" i="1"/>
  <c r="J605" i="1" s="1"/>
  <c r="I606" i="1"/>
  <c r="I607" i="1"/>
  <c r="I608" i="1"/>
  <c r="I609" i="1"/>
  <c r="I610" i="1"/>
  <c r="I611" i="1"/>
  <c r="I612" i="1"/>
  <c r="L612" i="1" s="1"/>
  <c r="I613" i="1"/>
  <c r="I614" i="1"/>
  <c r="I615" i="1"/>
  <c r="I616" i="1"/>
  <c r="I617" i="1"/>
  <c r="I618" i="1"/>
  <c r="L618" i="1" s="1"/>
  <c r="I619" i="1"/>
  <c r="L619" i="1" s="1"/>
  <c r="I620" i="1"/>
  <c r="I621" i="1"/>
  <c r="I622" i="1"/>
  <c r="I623" i="1"/>
  <c r="I624" i="1"/>
  <c r="I625" i="1"/>
  <c r="I626" i="1"/>
  <c r="I627" i="1"/>
  <c r="I628" i="1"/>
  <c r="I629" i="1"/>
  <c r="J629" i="1" s="1"/>
  <c r="I630" i="1"/>
  <c r="I631" i="1"/>
  <c r="J631" i="1" s="1"/>
  <c r="I632" i="1"/>
  <c r="I633" i="1"/>
  <c r="I634" i="1"/>
  <c r="L634" i="1" s="1"/>
  <c r="I635" i="1"/>
  <c r="I636" i="1"/>
  <c r="I637" i="1"/>
  <c r="I638" i="1"/>
  <c r="I639" i="1"/>
  <c r="I640" i="1"/>
  <c r="I641" i="1"/>
  <c r="I642" i="1"/>
  <c r="L642" i="1" s="1"/>
  <c r="I643" i="1"/>
  <c r="I644" i="1"/>
  <c r="I645" i="1"/>
  <c r="I646" i="1"/>
  <c r="I647" i="1"/>
  <c r="I648" i="1"/>
  <c r="I649" i="1"/>
  <c r="I650" i="1"/>
  <c r="I651" i="1"/>
  <c r="I652" i="1"/>
  <c r="L652" i="1" s="1"/>
  <c r="I653" i="1"/>
  <c r="I654" i="1"/>
  <c r="I655" i="1"/>
  <c r="I656" i="1"/>
  <c r="J656" i="1" s="1"/>
  <c r="I657" i="1"/>
  <c r="I658" i="1"/>
  <c r="L658" i="1" s="1"/>
  <c r="I659" i="1"/>
  <c r="L659" i="1" s="1"/>
  <c r="I660" i="1"/>
  <c r="I661" i="1"/>
  <c r="I662" i="1"/>
  <c r="I663" i="1"/>
  <c r="I664" i="1"/>
  <c r="I665" i="1"/>
  <c r="I666" i="1"/>
  <c r="L666" i="1" s="1"/>
  <c r="I667" i="1"/>
  <c r="I668" i="1"/>
  <c r="I669" i="1"/>
  <c r="I670" i="1"/>
  <c r="I671" i="1"/>
  <c r="I672" i="1"/>
  <c r="I673" i="1"/>
  <c r="I674" i="1"/>
  <c r="I675" i="1"/>
  <c r="I676" i="1"/>
  <c r="I677" i="1"/>
  <c r="I678" i="1"/>
  <c r="J678" i="1" s="1"/>
  <c r="I679" i="1"/>
  <c r="I680" i="1"/>
  <c r="I681" i="1"/>
  <c r="I682" i="1"/>
  <c r="L682" i="1" s="1"/>
  <c r="I683" i="1"/>
  <c r="L683" i="1" s="1"/>
  <c r="I684" i="1"/>
  <c r="L684" i="1" s="1"/>
  <c r="I685" i="1"/>
  <c r="I686" i="1"/>
  <c r="I687" i="1"/>
  <c r="I688" i="1"/>
  <c r="L688" i="1" s="1"/>
  <c r="I689" i="1"/>
  <c r="I690" i="1"/>
  <c r="L690" i="1" s="1"/>
  <c r="I691" i="1"/>
  <c r="I692" i="1"/>
  <c r="I693" i="1"/>
  <c r="I694" i="1"/>
  <c r="I695" i="1"/>
  <c r="I696" i="1"/>
  <c r="J696" i="1" s="1"/>
  <c r="I697" i="1"/>
  <c r="L697" i="1" s="1"/>
  <c r="I698" i="1"/>
  <c r="L698" i="1" s="1"/>
  <c r="I699" i="1"/>
  <c r="L699" i="1" s="1"/>
  <c r="I700" i="1"/>
  <c r="I701" i="1"/>
  <c r="I702" i="1"/>
  <c r="I703" i="1"/>
  <c r="I704" i="1"/>
  <c r="L704" i="1" s="1"/>
  <c r="I705" i="1"/>
  <c r="I706" i="1"/>
  <c r="L706" i="1" s="1"/>
  <c r="I707" i="1"/>
  <c r="I708" i="1"/>
  <c r="L708" i="1" s="1"/>
  <c r="I709" i="1"/>
  <c r="I710" i="1"/>
  <c r="I711" i="1"/>
  <c r="J711" i="1" s="1"/>
  <c r="I712" i="1"/>
  <c r="J712" i="1" s="1"/>
  <c r="I713" i="1"/>
  <c r="L713" i="1" s="1"/>
  <c r="I714" i="1"/>
  <c r="L714" i="1" s="1"/>
  <c r="I715" i="1"/>
  <c r="I716" i="1"/>
  <c r="I717" i="1"/>
  <c r="I718" i="1"/>
  <c r="I719" i="1"/>
  <c r="I720" i="1"/>
  <c r="L720" i="1" s="1"/>
  <c r="I721" i="1"/>
  <c r="I722" i="1"/>
  <c r="L722" i="1" s="1"/>
  <c r="I723" i="1"/>
  <c r="L723" i="1" s="1"/>
  <c r="I724" i="1"/>
  <c r="L724" i="1" s="1"/>
  <c r="I725" i="1"/>
  <c r="I726" i="1"/>
  <c r="I727" i="1"/>
  <c r="I728" i="1"/>
  <c r="J728" i="1" s="1"/>
  <c r="I729" i="1"/>
  <c r="I730" i="1"/>
  <c r="L730" i="1" s="1"/>
  <c r="I731" i="1"/>
  <c r="I732" i="1"/>
  <c r="I733" i="1"/>
  <c r="I734" i="1"/>
  <c r="I735" i="1"/>
  <c r="I736" i="1"/>
  <c r="L736" i="1" s="1"/>
  <c r="I737" i="1"/>
  <c r="L737" i="1" s="1"/>
  <c r="I738" i="1"/>
  <c r="L738" i="1" s="1"/>
  <c r="I739" i="1"/>
  <c r="I740" i="1"/>
  <c r="I741" i="1"/>
  <c r="I742" i="1"/>
  <c r="I743" i="1"/>
  <c r="J743" i="1" s="1"/>
  <c r="I744" i="1"/>
  <c r="J744" i="1" s="1"/>
  <c r="I745" i="1"/>
  <c r="I746" i="1"/>
  <c r="L746" i="1" s="1"/>
  <c r="I747" i="1"/>
  <c r="L747" i="1" s="1"/>
  <c r="I748" i="1"/>
  <c r="L748" i="1" s="1"/>
  <c r="I749" i="1"/>
  <c r="I750" i="1"/>
  <c r="I751" i="1"/>
  <c r="I752" i="1"/>
  <c r="L752" i="1" s="1"/>
  <c r="I753" i="1"/>
  <c r="I754" i="1"/>
  <c r="L754" i="1" s="1"/>
  <c r="I755" i="1"/>
  <c r="I756" i="1"/>
  <c r="I757" i="1"/>
  <c r="I758" i="1"/>
  <c r="I759" i="1"/>
  <c r="I760" i="1"/>
  <c r="J760" i="1" s="1"/>
  <c r="I761" i="1"/>
  <c r="L761" i="1" s="1"/>
  <c r="I762" i="1"/>
  <c r="L762" i="1" s="1"/>
  <c r="I763" i="1"/>
  <c r="L763" i="1" s="1"/>
  <c r="I764" i="1"/>
  <c r="I765" i="1"/>
  <c r="I766" i="1"/>
  <c r="I767" i="1"/>
  <c r="I768" i="1"/>
  <c r="L768" i="1" s="1"/>
  <c r="I769" i="1"/>
  <c r="I770" i="1"/>
  <c r="L770" i="1" s="1"/>
  <c r="I771" i="1"/>
  <c r="I772" i="1"/>
  <c r="L772" i="1" s="1"/>
  <c r="I773" i="1"/>
  <c r="I774" i="1"/>
  <c r="I775" i="1"/>
  <c r="J775" i="1" s="1"/>
  <c r="I776" i="1"/>
  <c r="J776" i="1" s="1"/>
  <c r="I777" i="1"/>
  <c r="L777" i="1" s="1"/>
  <c r="I778" i="1"/>
  <c r="L778" i="1" s="1"/>
  <c r="I779" i="1"/>
  <c r="I780" i="1"/>
  <c r="I781" i="1"/>
  <c r="I782" i="1"/>
  <c r="I783" i="1"/>
  <c r="I784" i="1"/>
  <c r="I785" i="1"/>
  <c r="I786" i="1"/>
  <c r="L786" i="1" s="1"/>
  <c r="I787" i="1"/>
  <c r="L787" i="1" s="1"/>
  <c r="I788" i="1"/>
  <c r="L788" i="1" s="1"/>
  <c r="I789" i="1"/>
  <c r="I790" i="1"/>
  <c r="I791" i="1"/>
  <c r="I792" i="1"/>
  <c r="I793" i="1"/>
  <c r="I794" i="1"/>
  <c r="L794" i="1" s="1"/>
  <c r="I795" i="1"/>
  <c r="I796" i="1"/>
  <c r="I797" i="1"/>
  <c r="I798" i="1"/>
  <c r="I799" i="1"/>
  <c r="I800" i="1"/>
  <c r="L800" i="1" s="1"/>
  <c r="I801" i="1"/>
  <c r="L801" i="1" s="1"/>
  <c r="I802" i="1"/>
  <c r="L802" i="1" s="1"/>
  <c r="I803" i="1"/>
  <c r="I804" i="1"/>
  <c r="I805" i="1"/>
  <c r="I806" i="1"/>
  <c r="I807" i="1"/>
  <c r="J807" i="1" s="1"/>
  <c r="I808" i="1"/>
  <c r="I809" i="1"/>
  <c r="I810" i="1"/>
  <c r="L810" i="1" s="1"/>
  <c r="I811" i="1"/>
  <c r="L811" i="1" s="1"/>
  <c r="I812" i="1"/>
  <c r="L812" i="1" s="1"/>
  <c r="I813" i="1"/>
  <c r="I814" i="1"/>
  <c r="I815" i="1"/>
  <c r="I816" i="1"/>
  <c r="L816" i="1" s="1"/>
  <c r="I817" i="1"/>
  <c r="I818" i="1"/>
  <c r="L818" i="1" s="1"/>
  <c r="I819" i="1"/>
  <c r="I820" i="1"/>
  <c r="I821" i="1"/>
  <c r="I822" i="1"/>
  <c r="I823" i="1"/>
  <c r="I824" i="1"/>
  <c r="J824" i="1" s="1"/>
  <c r="I825" i="1"/>
  <c r="L825" i="1" s="1"/>
  <c r="I826" i="1"/>
  <c r="L826" i="1" s="1"/>
  <c r="I827" i="1"/>
  <c r="L827" i="1" s="1"/>
  <c r="I828" i="1"/>
  <c r="I829" i="1"/>
  <c r="I830" i="1"/>
  <c r="I831" i="1"/>
  <c r="I832" i="1"/>
  <c r="I833" i="1"/>
  <c r="I834" i="1"/>
  <c r="L834" i="1" s="1"/>
  <c r="I835" i="1"/>
  <c r="I836" i="1"/>
  <c r="L836" i="1" s="1"/>
  <c r="I837" i="1"/>
  <c r="I838" i="1"/>
  <c r="I839" i="1"/>
  <c r="J839" i="1" s="1"/>
  <c r="I840" i="1"/>
  <c r="L840" i="1" s="1"/>
  <c r="I841" i="1"/>
  <c r="L841" i="1" s="1"/>
  <c r="I842" i="1"/>
  <c r="L842" i="1" s="1"/>
  <c r="I843" i="1"/>
  <c r="I844" i="1"/>
  <c r="I845" i="1"/>
  <c r="I846" i="1"/>
  <c r="I847" i="1"/>
  <c r="I848" i="1"/>
  <c r="I849" i="1"/>
  <c r="I850" i="1"/>
  <c r="L850" i="1" s="1"/>
  <c r="I851" i="1"/>
  <c r="L851" i="1" s="1"/>
  <c r="I852" i="1"/>
  <c r="L852" i="1" s="1"/>
  <c r="I853" i="1"/>
  <c r="I854" i="1"/>
  <c r="I855" i="1"/>
  <c r="I856" i="1"/>
  <c r="I857" i="1"/>
  <c r="I858" i="1"/>
  <c r="L858" i="1" s="1"/>
  <c r="I859" i="1"/>
  <c r="I860" i="1"/>
  <c r="I861" i="1"/>
  <c r="I862" i="1"/>
  <c r="I863" i="1"/>
  <c r="I864" i="1"/>
  <c r="L864" i="1" s="1"/>
  <c r="I865" i="1"/>
  <c r="L865" i="1" s="1"/>
  <c r="I866" i="1"/>
  <c r="L866" i="1" s="1"/>
  <c r="I867" i="1"/>
  <c r="I868" i="1"/>
  <c r="I869" i="1"/>
  <c r="I870" i="1"/>
  <c r="I871" i="1"/>
  <c r="J871" i="1" s="1"/>
  <c r="I872" i="1"/>
  <c r="I873" i="1"/>
  <c r="I874" i="1"/>
  <c r="L874" i="1" s="1"/>
  <c r="I875" i="1"/>
  <c r="L875" i="1" s="1"/>
  <c r="I876" i="1"/>
  <c r="L876" i="1" s="1"/>
  <c r="I877" i="1"/>
  <c r="I878" i="1"/>
  <c r="I879" i="1"/>
  <c r="I880" i="1"/>
  <c r="L880" i="1" s="1"/>
  <c r="I881" i="1"/>
  <c r="I882" i="1"/>
  <c r="L882" i="1" s="1"/>
  <c r="I883" i="1"/>
  <c r="I884" i="1"/>
  <c r="I885" i="1"/>
  <c r="I886" i="1"/>
  <c r="I887" i="1"/>
  <c r="I888" i="1"/>
  <c r="J888" i="1" s="1"/>
  <c r="I889" i="1"/>
  <c r="L889" i="1" s="1"/>
  <c r="I890" i="1"/>
  <c r="L890" i="1" s="1"/>
  <c r="I891" i="1"/>
  <c r="L891" i="1" s="1"/>
  <c r="I892" i="1"/>
  <c r="I893" i="1"/>
  <c r="I894" i="1"/>
  <c r="I895" i="1"/>
  <c r="I896" i="1"/>
  <c r="I897" i="1"/>
  <c r="I898" i="1"/>
  <c r="I899" i="1"/>
  <c r="I900" i="1"/>
  <c r="L900" i="1" s="1"/>
  <c r="I901" i="1"/>
  <c r="I902" i="1"/>
  <c r="I903" i="1"/>
  <c r="J903" i="1" s="1"/>
  <c r="I904" i="1"/>
  <c r="J904" i="1" s="1"/>
  <c r="I905" i="1"/>
  <c r="L905" i="1" s="1"/>
  <c r="I906" i="1"/>
  <c r="I907" i="1"/>
  <c r="I908" i="1"/>
  <c r="I909" i="1"/>
  <c r="I910" i="1"/>
  <c r="I911" i="1"/>
  <c r="I912" i="1"/>
  <c r="I913" i="1"/>
  <c r="I914" i="1"/>
  <c r="L914" i="1" s="1"/>
  <c r="I915" i="1"/>
  <c r="L915" i="1" s="1"/>
  <c r="I916" i="1"/>
  <c r="L916" i="1" s="1"/>
  <c r="I917" i="1"/>
  <c r="I918" i="1"/>
  <c r="I919" i="1"/>
  <c r="I920" i="1"/>
  <c r="I921" i="1"/>
  <c r="I922" i="1"/>
  <c r="I923" i="1"/>
  <c r="I924" i="1"/>
  <c r="I925" i="1"/>
  <c r="I926" i="1"/>
  <c r="I927" i="1"/>
  <c r="I928" i="1"/>
  <c r="L928" i="1" s="1"/>
  <c r="I929" i="1"/>
  <c r="L929" i="1" s="1"/>
  <c r="I930" i="1"/>
  <c r="L930" i="1" s="1"/>
  <c r="I931" i="1"/>
  <c r="I932" i="1"/>
  <c r="I933" i="1"/>
  <c r="I934" i="1"/>
  <c r="I935" i="1"/>
  <c r="J935" i="1" s="1"/>
  <c r="I936" i="1"/>
  <c r="I937" i="1"/>
  <c r="I938" i="1"/>
  <c r="I939" i="1"/>
  <c r="L939" i="1" s="1"/>
  <c r="I940" i="1"/>
  <c r="L940" i="1" s="1"/>
  <c r="I941" i="1"/>
  <c r="I942" i="1"/>
  <c r="I943" i="1"/>
  <c r="I944" i="1"/>
  <c r="L944" i="1" s="1"/>
  <c r="I945" i="1"/>
  <c r="I946" i="1"/>
  <c r="I947" i="1"/>
  <c r="L947" i="1" s="1"/>
  <c r="I948" i="1"/>
  <c r="I949" i="1"/>
  <c r="I950" i="1"/>
  <c r="I951" i="1"/>
  <c r="I952" i="1"/>
  <c r="J952" i="1" s="1"/>
  <c r="I953" i="1"/>
  <c r="L953" i="1" s="1"/>
  <c r="I954" i="1"/>
  <c r="L954" i="1" s="1"/>
  <c r="I955" i="1"/>
  <c r="L955" i="1" s="1"/>
  <c r="I956" i="1"/>
  <c r="I957" i="1"/>
  <c r="I958" i="1"/>
  <c r="I959" i="1"/>
  <c r="I960" i="1"/>
  <c r="I961" i="1"/>
  <c r="L961" i="1" s="1"/>
  <c r="I962" i="1"/>
  <c r="I963" i="1"/>
  <c r="I964" i="1"/>
  <c r="L964" i="1" s="1"/>
  <c r="I965" i="1"/>
  <c r="I966" i="1"/>
  <c r="I967" i="1"/>
  <c r="J967" i="1" s="1"/>
  <c r="I968" i="1"/>
  <c r="L968" i="1" s="1"/>
  <c r="I969" i="1"/>
  <c r="L969" i="1" s="1"/>
  <c r="I970" i="1"/>
  <c r="I971" i="1"/>
  <c r="I972" i="1"/>
  <c r="L972" i="1" s="1"/>
  <c r="I973" i="1"/>
  <c r="I974" i="1"/>
  <c r="I975" i="1"/>
  <c r="I976" i="1"/>
  <c r="I977" i="1"/>
  <c r="I978" i="1"/>
  <c r="L978" i="1" s="1"/>
  <c r="I979" i="1"/>
  <c r="L979" i="1" s="1"/>
  <c r="I980" i="1"/>
  <c r="L980" i="1" s="1"/>
  <c r="I981" i="1"/>
  <c r="I982" i="1"/>
  <c r="I983" i="1"/>
  <c r="I984" i="1"/>
  <c r="I985" i="1"/>
  <c r="I986" i="1"/>
  <c r="L986" i="1" s="1"/>
  <c r="I987" i="1"/>
  <c r="I988" i="1"/>
  <c r="I989" i="1"/>
  <c r="I990" i="1"/>
  <c r="I991" i="1"/>
  <c r="I992" i="1"/>
  <c r="L992" i="1" s="1"/>
  <c r="I993" i="1"/>
  <c r="L993" i="1" s="1"/>
  <c r="I994" i="1"/>
  <c r="L994" i="1" s="1"/>
  <c r="I995" i="1"/>
  <c r="I996" i="1"/>
  <c r="I997" i="1"/>
  <c r="I998" i="1"/>
  <c r="I999" i="1"/>
  <c r="J999" i="1" s="1"/>
  <c r="I1000" i="1"/>
  <c r="L1000" i="1" s="1"/>
  <c r="I1001" i="1"/>
  <c r="I1002" i="1"/>
  <c r="I1003" i="1"/>
  <c r="L1003" i="1" s="1"/>
  <c r="I1004" i="1"/>
  <c r="L1004" i="1" s="1"/>
  <c r="I1005" i="1"/>
  <c r="I1006" i="1"/>
  <c r="I1007" i="1"/>
  <c r="I1008" i="1"/>
  <c r="L1008" i="1" s="1"/>
  <c r="I1009" i="1"/>
  <c r="I1010" i="1"/>
  <c r="I1011" i="1"/>
  <c r="L1011" i="1" s="1"/>
  <c r="I1012" i="1"/>
  <c r="I1013" i="1"/>
  <c r="I1014" i="1"/>
  <c r="I1015" i="1"/>
  <c r="I1016" i="1"/>
  <c r="J1016" i="1" s="1"/>
  <c r="I1017" i="1"/>
  <c r="L1017" i="1" s="1"/>
  <c r="I1018" i="1"/>
  <c r="L1018" i="1" s="1"/>
  <c r="I1019" i="1"/>
  <c r="L1019" i="1" s="1"/>
  <c r="I1020" i="1"/>
  <c r="I1021" i="1"/>
  <c r="I1022" i="1"/>
  <c r="I1023" i="1"/>
  <c r="I1024" i="1"/>
  <c r="I1025" i="1"/>
  <c r="L1025" i="1" s="1"/>
  <c r="I1026" i="1"/>
  <c r="I1027" i="1"/>
  <c r="I1028" i="1"/>
  <c r="L1028" i="1" s="1"/>
  <c r="I1029" i="1"/>
  <c r="I1030" i="1"/>
  <c r="I1031" i="1"/>
  <c r="J1031" i="1" s="1"/>
  <c r="I1032" i="1"/>
  <c r="J1032" i="1" s="1"/>
  <c r="I1033" i="1"/>
  <c r="L1033" i="1" s="1"/>
  <c r="I1034" i="1"/>
  <c r="I1035" i="1"/>
  <c r="I1036" i="1"/>
  <c r="L1036" i="1" s="1"/>
  <c r="I1037" i="1"/>
  <c r="I1038" i="1"/>
  <c r="I1039" i="1"/>
  <c r="I1040" i="1"/>
  <c r="I1041" i="1"/>
  <c r="I1042" i="1"/>
  <c r="L1042" i="1" s="1"/>
  <c r="I1043" i="1"/>
  <c r="L1043" i="1" s="1"/>
  <c r="I1044" i="1"/>
  <c r="L1044" i="1" s="1"/>
  <c r="I1045" i="1"/>
  <c r="I1046" i="1"/>
  <c r="I1047" i="1"/>
  <c r="I1048" i="1"/>
  <c r="I1049" i="1"/>
  <c r="I1050" i="1"/>
  <c r="L1050" i="1" s="1"/>
  <c r="I1051" i="1"/>
  <c r="I1052" i="1"/>
  <c r="I1053" i="1"/>
  <c r="I1054" i="1"/>
  <c r="I1055" i="1"/>
  <c r="J1055" i="1" s="1"/>
  <c r="I1056" i="1"/>
  <c r="L1056" i="1" s="1"/>
  <c r="I1057" i="1"/>
  <c r="L1057" i="1" s="1"/>
  <c r="I1058" i="1"/>
  <c r="L1058" i="1" s="1"/>
  <c r="I1059" i="1"/>
  <c r="I1060" i="1"/>
  <c r="I1061" i="1"/>
  <c r="I1062" i="1"/>
  <c r="I1063" i="1"/>
  <c r="I1064" i="1"/>
  <c r="J1064" i="1" s="1"/>
  <c r="I1065" i="1"/>
  <c r="I1066" i="1"/>
  <c r="I1067" i="1"/>
  <c r="L1067" i="1" s="1"/>
  <c r="I1068" i="1"/>
  <c r="L1068" i="1" s="1"/>
  <c r="I1069" i="1"/>
  <c r="I1070" i="1"/>
  <c r="I1071" i="1"/>
  <c r="J1071" i="1" s="1"/>
  <c r="I1072" i="1"/>
  <c r="L1072" i="1" s="1"/>
  <c r="I1073" i="1"/>
  <c r="I1074" i="1"/>
  <c r="I1075" i="1"/>
  <c r="L1075" i="1" s="1"/>
  <c r="I1076" i="1"/>
  <c r="I1077" i="1"/>
  <c r="I1078" i="1"/>
  <c r="I1079" i="1"/>
  <c r="I1080" i="1"/>
  <c r="I1081" i="1"/>
  <c r="L1081" i="1" s="1"/>
  <c r="I1082" i="1"/>
  <c r="L1082" i="1" s="1"/>
  <c r="I1083" i="1"/>
  <c r="L1083" i="1" s="1"/>
  <c r="I1084" i="1"/>
  <c r="I1085" i="1"/>
  <c r="I1086" i="1"/>
  <c r="I1087" i="1"/>
  <c r="J1087" i="1" s="1"/>
  <c r="I1088" i="1"/>
  <c r="I1089" i="1"/>
  <c r="L1089" i="1" s="1"/>
  <c r="I1090" i="1"/>
  <c r="I1091" i="1"/>
  <c r="I1092" i="1"/>
  <c r="L1092" i="1" s="1"/>
  <c r="I1093" i="1"/>
  <c r="I1094" i="1"/>
  <c r="I1095" i="1"/>
  <c r="I1096" i="1"/>
  <c r="L1096" i="1" s="1"/>
  <c r="I1097" i="1"/>
  <c r="L1097" i="1" s="1"/>
  <c r="I1098" i="1"/>
  <c r="I1099" i="1"/>
  <c r="I1100" i="1"/>
  <c r="L1100" i="1" s="1"/>
  <c r="I1101" i="1"/>
  <c r="I1102" i="1"/>
  <c r="I1103" i="1"/>
  <c r="J1103" i="1" s="1"/>
  <c r="I1104" i="1"/>
  <c r="J1104" i="1" s="1"/>
  <c r="I1105" i="1"/>
  <c r="I1106" i="1"/>
  <c r="L1106" i="1" s="1"/>
  <c r="I1107" i="1"/>
  <c r="L1107" i="1" s="1"/>
  <c r="I1108" i="1"/>
  <c r="L1108" i="1" s="1"/>
  <c r="I1109" i="1"/>
  <c r="I1110" i="1"/>
  <c r="I1111" i="1"/>
  <c r="I1112" i="1"/>
  <c r="I1113" i="1"/>
  <c r="I1114" i="1"/>
  <c r="L1114" i="1" s="1"/>
  <c r="I1115" i="1"/>
  <c r="I1116" i="1"/>
  <c r="I1117" i="1"/>
  <c r="I1118" i="1"/>
  <c r="I1119" i="1"/>
  <c r="J1119" i="1" s="1"/>
  <c r="I1120" i="1"/>
  <c r="L1120" i="1" s="1"/>
  <c r="I1121" i="1"/>
  <c r="L1121" i="1" s="1"/>
  <c r="I1122" i="1"/>
  <c r="L1122" i="1" s="1"/>
  <c r="I1123" i="1"/>
  <c r="I1124" i="1"/>
  <c r="I1125" i="1"/>
  <c r="I1126" i="1"/>
  <c r="I1127" i="1"/>
  <c r="I1128" i="1"/>
  <c r="J1128" i="1" s="1"/>
  <c r="I1129" i="1"/>
  <c r="I1130" i="1"/>
  <c r="I1131" i="1"/>
  <c r="L1131" i="1" s="1"/>
  <c r="I1132" i="1"/>
  <c r="L1132" i="1" s="1"/>
  <c r="I1133" i="1"/>
  <c r="I1134" i="1"/>
  <c r="I1135" i="1"/>
  <c r="J1135" i="1" s="1"/>
  <c r="I1136" i="1"/>
  <c r="L1136" i="1" s="1"/>
  <c r="I1137" i="1"/>
  <c r="I1138" i="1"/>
  <c r="I1139" i="1"/>
  <c r="L1139" i="1" s="1"/>
  <c r="I1140" i="1"/>
  <c r="I1141" i="1"/>
  <c r="I1142" i="1"/>
  <c r="I1143" i="1"/>
  <c r="J1143" i="1" s="1"/>
  <c r="I1144" i="1"/>
  <c r="I1145" i="1"/>
  <c r="L1145" i="1" s="1"/>
  <c r="I1146" i="1"/>
  <c r="L1146" i="1" s="1"/>
  <c r="I1147" i="1"/>
  <c r="L1147" i="1" s="1"/>
  <c r="I1148" i="1"/>
  <c r="I1149" i="1"/>
  <c r="I1150" i="1"/>
  <c r="I1151" i="1"/>
  <c r="J1151" i="1" s="1"/>
  <c r="I1152" i="1"/>
  <c r="I1153" i="1"/>
  <c r="L1153" i="1" s="1"/>
  <c r="I1154" i="1"/>
  <c r="I1155" i="1"/>
  <c r="I1156" i="1"/>
  <c r="L1156" i="1" s="1"/>
  <c r="I1157" i="1"/>
  <c r="I1158" i="1"/>
  <c r="I1159" i="1"/>
  <c r="I1160" i="1"/>
  <c r="J1160" i="1" s="1"/>
  <c r="I1161" i="1"/>
  <c r="L1161" i="1" s="1"/>
  <c r="I1162" i="1"/>
  <c r="I1163" i="1"/>
  <c r="I1164" i="1"/>
  <c r="L1164" i="1" s="1"/>
  <c r="I1165" i="1"/>
  <c r="I1166" i="1"/>
  <c r="I1167" i="1"/>
  <c r="J1167" i="1" s="1"/>
  <c r="I1168" i="1"/>
  <c r="J1168" i="1" s="1"/>
  <c r="I1169" i="1"/>
  <c r="I1170" i="1"/>
  <c r="L1170" i="1" s="1"/>
  <c r="I1171" i="1"/>
  <c r="L1171" i="1" s="1"/>
  <c r="I1172" i="1"/>
  <c r="L1172" i="1" s="1"/>
  <c r="I1173" i="1"/>
  <c r="I1174" i="1"/>
  <c r="I1175" i="1"/>
  <c r="J1175" i="1" s="1"/>
  <c r="I1176" i="1"/>
  <c r="I1177" i="1"/>
  <c r="L1177" i="1" s="1"/>
  <c r="I1178" i="1"/>
  <c r="I1179" i="1"/>
  <c r="I1180" i="1"/>
  <c r="L1180" i="1" s="1"/>
  <c r="I1181" i="1"/>
  <c r="I1182" i="1"/>
  <c r="L1182" i="1" s="1"/>
  <c r="I1183" i="1"/>
  <c r="J1183" i="1" s="1"/>
  <c r="I1184" i="1"/>
  <c r="I1185" i="1"/>
  <c r="I1186" i="1"/>
  <c r="L1186" i="1" s="1"/>
  <c r="I1187" i="1"/>
  <c r="I1188" i="1"/>
  <c r="I1189" i="1"/>
  <c r="L1189" i="1" s="1"/>
  <c r="I1190" i="1"/>
  <c r="L1190" i="1" s="1"/>
  <c r="I1191" i="1"/>
  <c r="L1191" i="1" s="1"/>
  <c r="I1192" i="1"/>
  <c r="J1192" i="1" s="1"/>
  <c r="I1193" i="1"/>
  <c r="I1194" i="1"/>
  <c r="L1194" i="1" s="1"/>
  <c r="I1195" i="1"/>
  <c r="I1196" i="1"/>
  <c r="I1197" i="1"/>
  <c r="L1197" i="1" s="1"/>
  <c r="I1198" i="1"/>
  <c r="L1198" i="1" s="1"/>
  <c r="I1199" i="1"/>
  <c r="J1199" i="1" s="1"/>
  <c r="I1200" i="1"/>
  <c r="J1200" i="1" s="1"/>
  <c r="I1201" i="1"/>
  <c r="I1202" i="1"/>
  <c r="L1202" i="1" s="1"/>
  <c r="I1203" i="1"/>
  <c r="I1204" i="1"/>
  <c r="I1205" i="1"/>
  <c r="L1205" i="1" s="1"/>
  <c r="I1206" i="1"/>
  <c r="L1206" i="1" s="1"/>
  <c r="I1207" i="1"/>
  <c r="J1207" i="1" s="1"/>
  <c r="I1208" i="1"/>
  <c r="I1209" i="1"/>
  <c r="I1210" i="1"/>
  <c r="L1210" i="1" s="1"/>
  <c r="I1211" i="1"/>
  <c r="I1212" i="1"/>
  <c r="I1213" i="1"/>
  <c r="L1213" i="1" s="1"/>
  <c r="I1214" i="1"/>
  <c r="L1214" i="1" s="1"/>
  <c r="I1215" i="1"/>
  <c r="J1215" i="1" s="1"/>
  <c r="I1216" i="1"/>
  <c r="I1217" i="1"/>
  <c r="I1218" i="1"/>
  <c r="L1218" i="1" s="1"/>
  <c r="I1219" i="1"/>
  <c r="I1220" i="1"/>
  <c r="I1221" i="1"/>
  <c r="L1221" i="1" s="1"/>
  <c r="I1222" i="1"/>
  <c r="L1222" i="1" s="1"/>
  <c r="I1223" i="1"/>
  <c r="L1223" i="1" s="1"/>
  <c r="I1224" i="1"/>
  <c r="J1224" i="1" s="1"/>
  <c r="I1225" i="1"/>
  <c r="I1226" i="1"/>
  <c r="L1226" i="1" s="1"/>
  <c r="I1227" i="1"/>
  <c r="I1228" i="1"/>
  <c r="I1229" i="1"/>
  <c r="L1229" i="1" s="1"/>
  <c r="I1230" i="1"/>
  <c r="L1230" i="1" s="1"/>
  <c r="I1231" i="1"/>
  <c r="J1231" i="1" s="1"/>
  <c r="I1232" i="1"/>
  <c r="J1232" i="1" s="1"/>
  <c r="I1233" i="1"/>
  <c r="I1234" i="1"/>
  <c r="L1234" i="1" s="1"/>
  <c r="I1235" i="1"/>
  <c r="I1236" i="1"/>
  <c r="I1237" i="1"/>
  <c r="L1237" i="1" s="1"/>
  <c r="I1238" i="1"/>
  <c r="L1238" i="1" s="1"/>
  <c r="I1239" i="1"/>
  <c r="L1239" i="1" s="1"/>
  <c r="I1240" i="1"/>
  <c r="I1241" i="1"/>
  <c r="I1242" i="1"/>
  <c r="L1242" i="1" s="1"/>
  <c r="I1243" i="1"/>
  <c r="I1244" i="1"/>
  <c r="I1245" i="1"/>
  <c r="L1245" i="1" s="1"/>
  <c r="I1246" i="1"/>
  <c r="L1246" i="1" s="1"/>
  <c r="I1247" i="1"/>
  <c r="J1247" i="1" s="1"/>
  <c r="I1248" i="1"/>
  <c r="I1249" i="1"/>
  <c r="I1250" i="1"/>
  <c r="L1250" i="1" s="1"/>
  <c r="I1251" i="1"/>
  <c r="I1252" i="1"/>
  <c r="I1253" i="1"/>
  <c r="L1253" i="1" s="1"/>
  <c r="I1254" i="1"/>
  <c r="L1254" i="1" s="1"/>
  <c r="I1255" i="1"/>
  <c r="L1255" i="1" s="1"/>
  <c r="I1256" i="1"/>
  <c r="J1256" i="1" s="1"/>
  <c r="I1257" i="1"/>
  <c r="I1258" i="1"/>
  <c r="L1258" i="1" s="1"/>
  <c r="I1259" i="1"/>
  <c r="I1260" i="1"/>
  <c r="I1261" i="1"/>
  <c r="L1261" i="1" s="1"/>
  <c r="I1262" i="1"/>
  <c r="L1262" i="1" s="1"/>
  <c r="I1263" i="1"/>
  <c r="J1263" i="1" s="1"/>
  <c r="I1264" i="1"/>
  <c r="J1264" i="1" s="1"/>
  <c r="I1265" i="1"/>
  <c r="I1266" i="1"/>
  <c r="L1266" i="1" s="1"/>
  <c r="I1267" i="1"/>
  <c r="I1268" i="1"/>
  <c r="I1269" i="1"/>
  <c r="L1269" i="1" s="1"/>
  <c r="I1270" i="1"/>
  <c r="L1270" i="1" s="1"/>
  <c r="I1271" i="1"/>
  <c r="J1271" i="1" s="1"/>
  <c r="I1272" i="1"/>
  <c r="I1273" i="1"/>
  <c r="I1274" i="1"/>
  <c r="L1274" i="1" s="1"/>
  <c r="I1275" i="1"/>
  <c r="I1276" i="1"/>
  <c r="I1277" i="1"/>
  <c r="L1277" i="1" s="1"/>
  <c r="I1278" i="1"/>
  <c r="L1278" i="1" s="1"/>
  <c r="I1279" i="1"/>
  <c r="J1279" i="1" s="1"/>
  <c r="I1280" i="1"/>
  <c r="I1281" i="1"/>
  <c r="I1282" i="1"/>
  <c r="L1282" i="1" s="1"/>
  <c r="I1283" i="1"/>
  <c r="I1284" i="1"/>
  <c r="I1285" i="1"/>
  <c r="L1285" i="1" s="1"/>
  <c r="I1286" i="1"/>
  <c r="L1286" i="1" s="1"/>
  <c r="I1287" i="1"/>
  <c r="L1287" i="1" s="1"/>
  <c r="I1288" i="1"/>
  <c r="J1288" i="1" s="1"/>
  <c r="I1289" i="1"/>
  <c r="I1290" i="1"/>
  <c r="L1290" i="1" s="1"/>
  <c r="I1291" i="1"/>
  <c r="I1292" i="1"/>
  <c r="I1293" i="1"/>
  <c r="L1293" i="1" s="1"/>
  <c r="I1294" i="1"/>
  <c r="L1294" i="1" s="1"/>
  <c r="I1295" i="1"/>
  <c r="J1295" i="1" s="1"/>
  <c r="I1296" i="1"/>
  <c r="J1296" i="1" s="1"/>
  <c r="I1297" i="1"/>
  <c r="I1298" i="1"/>
  <c r="L1298" i="1" s="1"/>
  <c r="I1299" i="1"/>
  <c r="I1300" i="1"/>
  <c r="I1301" i="1"/>
  <c r="L1301" i="1" s="1"/>
  <c r="I1302" i="1"/>
  <c r="L1302" i="1" s="1"/>
  <c r="I1303" i="1"/>
  <c r="L1303" i="1" s="1"/>
  <c r="I1304" i="1"/>
  <c r="I1305" i="1"/>
  <c r="I1306" i="1"/>
  <c r="L1306" i="1" s="1"/>
  <c r="I1307" i="1"/>
  <c r="I1308" i="1"/>
  <c r="I1309" i="1"/>
  <c r="L1309" i="1" s="1"/>
  <c r="I1310" i="1"/>
  <c r="L1310" i="1" s="1"/>
  <c r="I1311" i="1"/>
  <c r="J1311" i="1" s="1"/>
  <c r="I1312" i="1"/>
  <c r="I1313" i="1"/>
  <c r="I1314" i="1"/>
  <c r="L1314" i="1" s="1"/>
  <c r="I1315" i="1"/>
  <c r="I1316" i="1"/>
  <c r="I1317" i="1"/>
  <c r="L1317" i="1" s="1"/>
  <c r="I1318" i="1"/>
  <c r="L1318" i="1" s="1"/>
  <c r="I3" i="1"/>
  <c r="L3" i="1" s="1"/>
  <c r="I2" i="1"/>
  <c r="L807" i="1" l="1"/>
  <c r="J1097" i="1"/>
  <c r="J571" i="1"/>
  <c r="J850" i="1"/>
  <c r="L322" i="1"/>
  <c r="J1082" i="1"/>
  <c r="J802" i="1"/>
  <c r="L106" i="1"/>
  <c r="J1050" i="1"/>
  <c r="J786" i="1"/>
  <c r="J1028" i="1"/>
  <c r="J747" i="1"/>
  <c r="J1242" i="1"/>
  <c r="J979" i="1"/>
  <c r="J737" i="1"/>
  <c r="J1210" i="1"/>
  <c r="J969" i="1"/>
  <c r="J683" i="1"/>
  <c r="J1153" i="1"/>
  <c r="J915" i="1"/>
  <c r="L1055" i="1"/>
  <c r="J1132" i="1"/>
  <c r="J852" i="1"/>
  <c r="J476" i="1"/>
  <c r="L1264" i="1"/>
  <c r="L1168" i="1"/>
  <c r="L512" i="1"/>
  <c r="L104" i="1"/>
  <c r="J928" i="1"/>
  <c r="J688" i="1"/>
  <c r="L1256" i="1"/>
  <c r="L1167" i="1"/>
  <c r="L1032" i="1"/>
  <c r="L776" i="1"/>
  <c r="L482" i="1"/>
  <c r="L290" i="1"/>
  <c r="L98" i="1"/>
  <c r="J1226" i="1"/>
  <c r="J1136" i="1"/>
  <c r="J1096" i="1"/>
  <c r="J978" i="1"/>
  <c r="J916" i="1"/>
  <c r="J851" i="1"/>
  <c r="J787" i="1"/>
  <c r="J738" i="1"/>
  <c r="J684" i="1"/>
  <c r="J530" i="1"/>
  <c r="L1232" i="1"/>
  <c r="L1160" i="1"/>
  <c r="L1016" i="1"/>
  <c r="L256" i="1"/>
  <c r="L72" i="1"/>
  <c r="L1231" i="1"/>
  <c r="L1128" i="1"/>
  <c r="L952" i="1"/>
  <c r="L712" i="1"/>
  <c r="L450" i="1"/>
  <c r="L226" i="1"/>
  <c r="J1194" i="1"/>
  <c r="J1131" i="1"/>
  <c r="J1081" i="1"/>
  <c r="J1025" i="1"/>
  <c r="J968" i="1"/>
  <c r="J905" i="1"/>
  <c r="J841" i="1"/>
  <c r="J777" i="1"/>
  <c r="J736" i="1"/>
  <c r="J659" i="1"/>
  <c r="J420" i="1"/>
  <c r="L1224" i="1"/>
  <c r="L1119" i="1"/>
  <c r="L935" i="1"/>
  <c r="L696" i="1"/>
  <c r="L418" i="1"/>
  <c r="L224" i="1"/>
  <c r="J1306" i="1"/>
  <c r="J1180" i="1"/>
  <c r="J1075" i="1"/>
  <c r="J1004" i="1"/>
  <c r="J954" i="1"/>
  <c r="J890" i="1"/>
  <c r="J840" i="1"/>
  <c r="J722" i="1"/>
  <c r="J658" i="1"/>
  <c r="J419" i="1"/>
  <c r="L1288" i="1"/>
  <c r="L1215" i="1"/>
  <c r="L1104" i="1"/>
  <c r="L904" i="1"/>
  <c r="L631" i="1"/>
  <c r="L384" i="1"/>
  <c r="L194" i="1"/>
  <c r="J1290" i="1"/>
  <c r="J1177" i="1"/>
  <c r="J1121" i="1"/>
  <c r="J1072" i="1"/>
  <c r="J1003" i="1"/>
  <c r="J953" i="1"/>
  <c r="J889" i="1"/>
  <c r="J826" i="1"/>
  <c r="J762" i="1"/>
  <c r="J713" i="1"/>
  <c r="J618" i="1"/>
  <c r="J291" i="1"/>
  <c r="L480" i="1"/>
  <c r="L1279" i="1"/>
  <c r="L1200" i="1"/>
  <c r="L888" i="1"/>
  <c r="L578" i="1"/>
  <c r="L354" i="1"/>
  <c r="L162" i="1"/>
  <c r="J1274" i="1"/>
  <c r="J1107" i="1"/>
  <c r="J1057" i="1"/>
  <c r="J1000" i="1"/>
  <c r="J947" i="1"/>
  <c r="J880" i="1"/>
  <c r="J825" i="1"/>
  <c r="J752" i="1"/>
  <c r="J284" i="1"/>
  <c r="L760" i="1"/>
  <c r="L1271" i="1"/>
  <c r="L1175" i="1"/>
  <c r="L1064" i="1"/>
  <c r="L824" i="1"/>
  <c r="L546" i="1"/>
  <c r="L352" i="1"/>
  <c r="J1258" i="1"/>
  <c r="J1156" i="1"/>
  <c r="J1106" i="1"/>
  <c r="J1056" i="1"/>
  <c r="J993" i="1"/>
  <c r="J944" i="1"/>
  <c r="J866" i="1"/>
  <c r="J816" i="1"/>
  <c r="J748" i="1"/>
  <c r="J698" i="1"/>
  <c r="J572" i="1"/>
  <c r="J227" i="1"/>
  <c r="L1158" i="1"/>
  <c r="J1158" i="1"/>
  <c r="L1118" i="1"/>
  <c r="J1118" i="1"/>
  <c r="L1086" i="1"/>
  <c r="J1086" i="1"/>
  <c r="L1054" i="1"/>
  <c r="J1054" i="1"/>
  <c r="L1022" i="1"/>
  <c r="J1022" i="1"/>
  <c r="L990" i="1"/>
  <c r="J990" i="1"/>
  <c r="L966" i="1"/>
  <c r="J966" i="1"/>
  <c r="L942" i="1"/>
  <c r="J942" i="1"/>
  <c r="L910" i="1"/>
  <c r="J910" i="1"/>
  <c r="L886" i="1"/>
  <c r="J886" i="1"/>
  <c r="L870" i="1"/>
  <c r="J870" i="1"/>
  <c r="L838" i="1"/>
  <c r="J838" i="1"/>
  <c r="L806" i="1"/>
  <c r="J806" i="1"/>
  <c r="L774" i="1"/>
  <c r="J774" i="1"/>
  <c r="L734" i="1"/>
  <c r="J734" i="1"/>
  <c r="L702" i="1"/>
  <c r="J702" i="1"/>
  <c r="L670" i="1"/>
  <c r="J670" i="1"/>
  <c r="L638" i="1"/>
  <c r="J638" i="1"/>
  <c r="L598" i="1"/>
  <c r="J598" i="1"/>
  <c r="L550" i="1"/>
  <c r="J550" i="1"/>
  <c r="L518" i="1"/>
  <c r="J518" i="1"/>
  <c r="L486" i="1"/>
  <c r="J486" i="1"/>
  <c r="L454" i="1"/>
  <c r="J454" i="1"/>
  <c r="L422" i="1"/>
  <c r="J422" i="1"/>
  <c r="L390" i="1"/>
  <c r="J390" i="1"/>
  <c r="L366" i="1"/>
  <c r="J366" i="1"/>
  <c r="L342" i="1"/>
  <c r="J342" i="1"/>
  <c r="L326" i="1"/>
  <c r="J326" i="1"/>
  <c r="L302" i="1"/>
  <c r="J302" i="1"/>
  <c r="L278" i="1"/>
  <c r="J278" i="1"/>
  <c r="L262" i="1"/>
  <c r="J262" i="1"/>
  <c r="L238" i="1"/>
  <c r="J238" i="1"/>
  <c r="L214" i="1"/>
  <c r="J214" i="1"/>
  <c r="L174" i="1"/>
  <c r="J174" i="1"/>
  <c r="L142" i="1"/>
  <c r="J142" i="1"/>
  <c r="L110" i="1"/>
  <c r="J110" i="1"/>
  <c r="L86" i="1"/>
  <c r="J86" i="1"/>
  <c r="L46" i="1"/>
  <c r="J46" i="1"/>
  <c r="L14" i="1"/>
  <c r="J14" i="1"/>
  <c r="J1262" i="1"/>
  <c r="J1214" i="1"/>
  <c r="L1165" i="1"/>
  <c r="J1165" i="1"/>
  <c r="L1141" i="1"/>
  <c r="J1141" i="1"/>
  <c r="L1109" i="1"/>
  <c r="J1109" i="1"/>
  <c r="L1077" i="1"/>
  <c r="J1077" i="1"/>
  <c r="L1061" i="1"/>
  <c r="J1061" i="1"/>
  <c r="L1037" i="1"/>
  <c r="J1037" i="1"/>
  <c r="L1005" i="1"/>
  <c r="J1005" i="1"/>
  <c r="L957" i="1"/>
  <c r="J957" i="1"/>
  <c r="L917" i="1"/>
  <c r="J917" i="1"/>
  <c r="L877" i="1"/>
  <c r="J877" i="1"/>
  <c r="L837" i="1"/>
  <c r="J837" i="1"/>
  <c r="L805" i="1"/>
  <c r="J805" i="1"/>
  <c r="L781" i="1"/>
  <c r="J781" i="1"/>
  <c r="L749" i="1"/>
  <c r="J749" i="1"/>
  <c r="L717" i="1"/>
  <c r="J717" i="1"/>
  <c r="L685" i="1"/>
  <c r="J685" i="1"/>
  <c r="L597" i="1"/>
  <c r="J597" i="1"/>
  <c r="L573" i="1"/>
  <c r="J573" i="1"/>
  <c r="L541" i="1"/>
  <c r="J541" i="1"/>
  <c r="L509" i="1"/>
  <c r="J509" i="1"/>
  <c r="L485" i="1"/>
  <c r="J485" i="1"/>
  <c r="L461" i="1"/>
  <c r="J461" i="1"/>
  <c r="L445" i="1"/>
  <c r="J445" i="1"/>
  <c r="L413" i="1"/>
  <c r="J413" i="1"/>
  <c r="L381" i="1"/>
  <c r="J381" i="1"/>
  <c r="L349" i="1"/>
  <c r="J349" i="1"/>
  <c r="L333" i="1"/>
  <c r="J333" i="1"/>
  <c r="L301" i="1"/>
  <c r="J301" i="1"/>
  <c r="L277" i="1"/>
  <c r="J277" i="1"/>
  <c r="L253" i="1"/>
  <c r="J253" i="1"/>
  <c r="L213" i="1"/>
  <c r="J213" i="1"/>
  <c r="L189" i="1"/>
  <c r="J189" i="1"/>
  <c r="L165" i="1"/>
  <c r="J165" i="1"/>
  <c r="L125" i="1"/>
  <c r="J125" i="1"/>
  <c r="L77" i="1"/>
  <c r="J77" i="1"/>
  <c r="L53" i="1"/>
  <c r="J53" i="1"/>
  <c r="L21" i="1"/>
  <c r="J21" i="1"/>
  <c r="J1261" i="1"/>
  <c r="L1308" i="1"/>
  <c r="J1308" i="1"/>
  <c r="L1284" i="1"/>
  <c r="J1284" i="1"/>
  <c r="L1244" i="1"/>
  <c r="J1244" i="1"/>
  <c r="L1212" i="1"/>
  <c r="J1212" i="1"/>
  <c r="L1124" i="1"/>
  <c r="J1124" i="1"/>
  <c r="L1076" i="1"/>
  <c r="J1076" i="1"/>
  <c r="L1052" i="1"/>
  <c r="J1052" i="1"/>
  <c r="L868" i="1"/>
  <c r="J868" i="1"/>
  <c r="L844" i="1"/>
  <c r="J844" i="1"/>
  <c r="L828" i="1"/>
  <c r="J828" i="1"/>
  <c r="L764" i="1"/>
  <c r="J764" i="1"/>
  <c r="L620" i="1"/>
  <c r="J620" i="1"/>
  <c r="L508" i="1"/>
  <c r="J508" i="1"/>
  <c r="L468" i="1"/>
  <c r="J468" i="1"/>
  <c r="L396" i="1"/>
  <c r="J396" i="1"/>
  <c r="L364" i="1"/>
  <c r="J364" i="1"/>
  <c r="L332" i="1"/>
  <c r="J332" i="1"/>
  <c r="L300" i="1"/>
  <c r="J300" i="1"/>
  <c r="L268" i="1"/>
  <c r="J268" i="1"/>
  <c r="L236" i="1"/>
  <c r="J236" i="1"/>
  <c r="L212" i="1"/>
  <c r="J212" i="1"/>
  <c r="L204" i="1"/>
  <c r="J204" i="1"/>
  <c r="L172" i="1"/>
  <c r="J172" i="1"/>
  <c r="L140" i="1"/>
  <c r="J140" i="1"/>
  <c r="L68" i="1"/>
  <c r="J68" i="1"/>
  <c r="L36" i="1"/>
  <c r="J36" i="1"/>
  <c r="L4" i="1"/>
  <c r="J4" i="1"/>
  <c r="J812" i="1"/>
  <c r="L1291" i="1"/>
  <c r="J1291" i="1"/>
  <c r="L1259" i="1"/>
  <c r="J1259" i="1"/>
  <c r="L1227" i="1"/>
  <c r="J1227" i="1"/>
  <c r="L1211" i="1"/>
  <c r="J1211" i="1"/>
  <c r="L1179" i="1"/>
  <c r="J1179" i="1"/>
  <c r="L1155" i="1"/>
  <c r="J1155" i="1"/>
  <c r="L1123" i="1"/>
  <c r="J1123" i="1"/>
  <c r="L1099" i="1"/>
  <c r="J1099" i="1"/>
  <c r="L899" i="1"/>
  <c r="J899" i="1"/>
  <c r="L867" i="1"/>
  <c r="J867" i="1"/>
  <c r="L843" i="1"/>
  <c r="J843" i="1"/>
  <c r="L651" i="1"/>
  <c r="J651" i="1"/>
  <c r="L611" i="1"/>
  <c r="J611" i="1"/>
  <c r="L579" i="1"/>
  <c r="J579" i="1"/>
  <c r="L555" i="1"/>
  <c r="J555" i="1"/>
  <c r="L523" i="1"/>
  <c r="J523" i="1"/>
  <c r="L499" i="1"/>
  <c r="J499" i="1"/>
  <c r="L467" i="1"/>
  <c r="J467" i="1"/>
  <c r="L435" i="1"/>
  <c r="J435" i="1"/>
  <c r="L411" i="1"/>
  <c r="J411" i="1"/>
  <c r="L387" i="1"/>
  <c r="J387" i="1"/>
  <c r="L363" i="1"/>
  <c r="J363" i="1"/>
  <c r="L339" i="1"/>
  <c r="J339" i="1"/>
  <c r="L331" i="1"/>
  <c r="J331" i="1"/>
  <c r="L307" i="1"/>
  <c r="J307" i="1"/>
  <c r="L299" i="1"/>
  <c r="J299" i="1"/>
  <c r="L283" i="1"/>
  <c r="J283" i="1"/>
  <c r="L275" i="1"/>
  <c r="J275" i="1"/>
  <c r="L267" i="1"/>
  <c r="J267" i="1"/>
  <c r="L259" i="1"/>
  <c r="J259" i="1"/>
  <c r="L251" i="1"/>
  <c r="J251" i="1"/>
  <c r="L235" i="1"/>
  <c r="J235" i="1"/>
  <c r="L211" i="1"/>
  <c r="J211" i="1"/>
  <c r="L203" i="1"/>
  <c r="J203" i="1"/>
  <c r="L195" i="1"/>
  <c r="J195" i="1"/>
  <c r="L187" i="1"/>
  <c r="J187" i="1"/>
  <c r="L179" i="1"/>
  <c r="J179" i="1"/>
  <c r="L171" i="1"/>
  <c r="J171" i="1"/>
  <c r="L163" i="1"/>
  <c r="J163" i="1"/>
  <c r="L155" i="1"/>
  <c r="J155" i="1"/>
  <c r="L147" i="1"/>
  <c r="J147" i="1"/>
  <c r="L139" i="1"/>
  <c r="J139" i="1"/>
  <c r="L123" i="1"/>
  <c r="J123" i="1"/>
  <c r="L115" i="1"/>
  <c r="J115" i="1"/>
  <c r="L107" i="1"/>
  <c r="J107" i="1"/>
  <c r="L99" i="1"/>
  <c r="J99" i="1"/>
  <c r="L91" i="1"/>
  <c r="J91" i="1"/>
  <c r="L1311" i="1"/>
  <c r="L1263" i="1"/>
  <c r="L1207" i="1"/>
  <c r="L1103" i="1"/>
  <c r="L1031" i="1"/>
  <c r="L903" i="1"/>
  <c r="L775" i="1"/>
  <c r="L629" i="1"/>
  <c r="J3" i="1"/>
  <c r="J1303" i="1"/>
  <c r="J1287" i="1"/>
  <c r="J1255" i="1"/>
  <c r="J1239" i="1"/>
  <c r="J1223" i="1"/>
  <c r="J1191" i="1"/>
  <c r="J1172" i="1"/>
  <c r="J1147" i="1"/>
  <c r="J1122" i="1"/>
  <c r="J1044" i="1"/>
  <c r="J1019" i="1"/>
  <c r="J994" i="1"/>
  <c r="J914" i="1"/>
  <c r="J876" i="1"/>
  <c r="J811" i="1"/>
  <c r="J708" i="1"/>
  <c r="J532" i="1"/>
  <c r="J412" i="1"/>
  <c r="J219" i="1"/>
  <c r="L1166" i="1"/>
  <c r="J1166" i="1"/>
  <c r="L1134" i="1"/>
  <c r="J1134" i="1"/>
  <c r="L1102" i="1"/>
  <c r="J1102" i="1"/>
  <c r="L1070" i="1"/>
  <c r="J1070" i="1"/>
  <c r="L1046" i="1"/>
  <c r="J1046" i="1"/>
  <c r="L1006" i="1"/>
  <c r="J1006" i="1"/>
  <c r="L974" i="1"/>
  <c r="J974" i="1"/>
  <c r="L934" i="1"/>
  <c r="J934" i="1"/>
  <c r="L894" i="1"/>
  <c r="J894" i="1"/>
  <c r="L854" i="1"/>
  <c r="J854" i="1"/>
  <c r="L822" i="1"/>
  <c r="J822" i="1"/>
  <c r="L790" i="1"/>
  <c r="J790" i="1"/>
  <c r="L758" i="1"/>
  <c r="J758" i="1"/>
  <c r="L726" i="1"/>
  <c r="J726" i="1"/>
  <c r="L694" i="1"/>
  <c r="J694" i="1"/>
  <c r="L662" i="1"/>
  <c r="J662" i="1"/>
  <c r="L622" i="1"/>
  <c r="J622" i="1"/>
  <c r="L590" i="1"/>
  <c r="J590" i="1"/>
  <c r="L574" i="1"/>
  <c r="J574" i="1"/>
  <c r="L542" i="1"/>
  <c r="J542" i="1"/>
  <c r="L502" i="1"/>
  <c r="J502" i="1"/>
  <c r="L470" i="1"/>
  <c r="J470" i="1"/>
  <c r="L438" i="1"/>
  <c r="J438" i="1"/>
  <c r="L398" i="1"/>
  <c r="J398" i="1"/>
  <c r="L350" i="1"/>
  <c r="J350" i="1"/>
  <c r="L158" i="1"/>
  <c r="J158" i="1"/>
  <c r="L126" i="1"/>
  <c r="J126" i="1"/>
  <c r="L94" i="1"/>
  <c r="J94" i="1"/>
  <c r="L62" i="1"/>
  <c r="J62" i="1"/>
  <c r="L22" i="1"/>
  <c r="J22" i="1"/>
  <c r="J1278" i="1"/>
  <c r="J1198" i="1"/>
  <c r="L1181" i="1"/>
  <c r="J1181" i="1"/>
  <c r="L1149" i="1"/>
  <c r="J1149" i="1"/>
  <c r="L1117" i="1"/>
  <c r="J1117" i="1"/>
  <c r="L1085" i="1"/>
  <c r="J1085" i="1"/>
  <c r="L1053" i="1"/>
  <c r="J1053" i="1"/>
  <c r="L1021" i="1"/>
  <c r="J1021" i="1"/>
  <c r="L997" i="1"/>
  <c r="J997" i="1"/>
  <c r="L973" i="1"/>
  <c r="J973" i="1"/>
  <c r="L941" i="1"/>
  <c r="J941" i="1"/>
  <c r="L909" i="1"/>
  <c r="J909" i="1"/>
  <c r="L885" i="1"/>
  <c r="J885" i="1"/>
  <c r="L861" i="1"/>
  <c r="J861" i="1"/>
  <c r="L829" i="1"/>
  <c r="J829" i="1"/>
  <c r="L789" i="1"/>
  <c r="J789" i="1"/>
  <c r="L765" i="1"/>
  <c r="J765" i="1"/>
  <c r="L741" i="1"/>
  <c r="J741" i="1"/>
  <c r="L693" i="1"/>
  <c r="J693" i="1"/>
  <c r="L661" i="1"/>
  <c r="J661" i="1"/>
  <c r="L637" i="1"/>
  <c r="J637" i="1"/>
  <c r="L613" i="1"/>
  <c r="J613" i="1"/>
  <c r="L589" i="1"/>
  <c r="J589" i="1"/>
  <c r="L557" i="1"/>
  <c r="J557" i="1"/>
  <c r="L533" i="1"/>
  <c r="J533" i="1"/>
  <c r="L493" i="1"/>
  <c r="J493" i="1"/>
  <c r="L437" i="1"/>
  <c r="J437" i="1"/>
  <c r="L405" i="1"/>
  <c r="J405" i="1"/>
  <c r="L357" i="1"/>
  <c r="J357" i="1"/>
  <c r="L309" i="1"/>
  <c r="J309" i="1"/>
  <c r="L269" i="1"/>
  <c r="J269" i="1"/>
  <c r="L229" i="1"/>
  <c r="J229" i="1"/>
  <c r="L197" i="1"/>
  <c r="J197" i="1"/>
  <c r="L173" i="1"/>
  <c r="J173" i="1"/>
  <c r="L141" i="1"/>
  <c r="J141" i="1"/>
  <c r="L117" i="1"/>
  <c r="J117" i="1"/>
  <c r="L93" i="1"/>
  <c r="J93" i="1"/>
  <c r="L69" i="1"/>
  <c r="J69" i="1"/>
  <c r="L37" i="1"/>
  <c r="J37" i="1"/>
  <c r="L5" i="1"/>
  <c r="J5" i="1"/>
  <c r="J1293" i="1"/>
  <c r="J1245" i="1"/>
  <c r="J1213" i="1"/>
  <c r="L1292" i="1"/>
  <c r="J1292" i="1"/>
  <c r="L1260" i="1"/>
  <c r="J1260" i="1"/>
  <c r="L1236" i="1"/>
  <c r="J1236" i="1"/>
  <c r="L1204" i="1"/>
  <c r="J1204" i="1"/>
  <c r="L1148" i="1"/>
  <c r="J1148" i="1"/>
  <c r="L1060" i="1"/>
  <c r="J1060" i="1"/>
  <c r="L1012" i="1"/>
  <c r="J1012" i="1"/>
  <c r="L988" i="1"/>
  <c r="J988" i="1"/>
  <c r="L956" i="1"/>
  <c r="J956" i="1"/>
  <c r="L924" i="1"/>
  <c r="J924" i="1"/>
  <c r="L804" i="1"/>
  <c r="J804" i="1"/>
  <c r="L780" i="1"/>
  <c r="J780" i="1"/>
  <c r="L756" i="1"/>
  <c r="J756" i="1"/>
  <c r="L732" i="1"/>
  <c r="J732" i="1"/>
  <c r="L700" i="1"/>
  <c r="J700" i="1"/>
  <c r="L644" i="1"/>
  <c r="J644" i="1"/>
  <c r="L580" i="1"/>
  <c r="J580" i="1"/>
  <c r="L548" i="1"/>
  <c r="J548" i="1"/>
  <c r="L516" i="1"/>
  <c r="J516" i="1"/>
  <c r="L492" i="1"/>
  <c r="J492" i="1"/>
  <c r="L460" i="1"/>
  <c r="J460" i="1"/>
  <c r="L436" i="1"/>
  <c r="J436" i="1"/>
  <c r="L404" i="1"/>
  <c r="J404" i="1"/>
  <c r="L316" i="1"/>
  <c r="J316" i="1"/>
  <c r="L244" i="1"/>
  <c r="J244" i="1"/>
  <c r="L156" i="1"/>
  <c r="J156" i="1"/>
  <c r="L116" i="1"/>
  <c r="J116" i="1"/>
  <c r="L92" i="1"/>
  <c r="J92" i="1"/>
  <c r="L60" i="1"/>
  <c r="J60" i="1"/>
  <c r="L28" i="1"/>
  <c r="J28" i="1"/>
  <c r="J1100" i="1"/>
  <c r="L1315" i="1"/>
  <c r="J1315" i="1"/>
  <c r="L1283" i="1"/>
  <c r="J1283" i="1"/>
  <c r="L1267" i="1"/>
  <c r="J1267" i="1"/>
  <c r="L1251" i="1"/>
  <c r="J1251" i="1"/>
  <c r="L1235" i="1"/>
  <c r="J1235" i="1"/>
  <c r="L1219" i="1"/>
  <c r="J1219" i="1"/>
  <c r="L1195" i="1"/>
  <c r="J1195" i="1"/>
  <c r="L1115" i="1"/>
  <c r="J1115" i="1"/>
  <c r="L1091" i="1"/>
  <c r="J1091" i="1"/>
  <c r="L1059" i="1"/>
  <c r="J1059" i="1"/>
  <c r="L1027" i="1"/>
  <c r="J1027" i="1"/>
  <c r="L987" i="1"/>
  <c r="J987" i="1"/>
  <c r="L963" i="1"/>
  <c r="J963" i="1"/>
  <c r="L923" i="1"/>
  <c r="J923" i="1"/>
  <c r="L883" i="1"/>
  <c r="J883" i="1"/>
  <c r="L835" i="1"/>
  <c r="J835" i="1"/>
  <c r="L819" i="1"/>
  <c r="J819" i="1"/>
  <c r="L803" i="1"/>
  <c r="J803" i="1"/>
  <c r="L795" i="1"/>
  <c r="J795" i="1"/>
  <c r="L771" i="1"/>
  <c r="J771" i="1"/>
  <c r="L755" i="1"/>
  <c r="J755" i="1"/>
  <c r="L739" i="1"/>
  <c r="J739" i="1"/>
  <c r="L715" i="1"/>
  <c r="J715" i="1"/>
  <c r="L675" i="1"/>
  <c r="J675" i="1"/>
  <c r="L667" i="1"/>
  <c r="J667" i="1"/>
  <c r="L643" i="1"/>
  <c r="J643" i="1"/>
  <c r="L595" i="1"/>
  <c r="J595" i="1"/>
  <c r="L547" i="1"/>
  <c r="J547" i="1"/>
  <c r="L539" i="1"/>
  <c r="J539" i="1"/>
  <c r="L507" i="1"/>
  <c r="J507" i="1"/>
  <c r="L459" i="1"/>
  <c r="J459" i="1"/>
  <c r="L443" i="1"/>
  <c r="J443" i="1"/>
  <c r="L427" i="1"/>
  <c r="J427" i="1"/>
  <c r="L403" i="1"/>
  <c r="J403" i="1"/>
  <c r="L379" i="1"/>
  <c r="J379" i="1"/>
  <c r="L315" i="1"/>
  <c r="J315" i="1"/>
  <c r="L243" i="1"/>
  <c r="J243" i="1"/>
  <c r="L1154" i="1"/>
  <c r="J1154" i="1"/>
  <c r="L1138" i="1"/>
  <c r="J1138" i="1"/>
  <c r="L1130" i="1"/>
  <c r="J1130" i="1"/>
  <c r="L1098" i="1"/>
  <c r="J1098" i="1"/>
  <c r="L962" i="1"/>
  <c r="J962" i="1"/>
  <c r="L946" i="1"/>
  <c r="J946" i="1"/>
  <c r="L898" i="1"/>
  <c r="J898" i="1"/>
  <c r="L605" i="1"/>
  <c r="J1318" i="1"/>
  <c r="J1286" i="1"/>
  <c r="J1254" i="1"/>
  <c r="J1222" i="1"/>
  <c r="J1190" i="1"/>
  <c r="J1146" i="1"/>
  <c r="J1043" i="1"/>
  <c r="J940" i="1"/>
  <c r="J875" i="1"/>
  <c r="J652" i="1"/>
  <c r="J356" i="1"/>
  <c r="L1313" i="1"/>
  <c r="J1313" i="1"/>
  <c r="L1297" i="1"/>
  <c r="J1297" i="1"/>
  <c r="L1281" i="1"/>
  <c r="J1281" i="1"/>
  <c r="L1265" i="1"/>
  <c r="J1265" i="1"/>
  <c r="L1249" i="1"/>
  <c r="J1249" i="1"/>
  <c r="L1233" i="1"/>
  <c r="J1233" i="1"/>
  <c r="L1217" i="1"/>
  <c r="J1217" i="1"/>
  <c r="L1201" i="1"/>
  <c r="J1201" i="1"/>
  <c r="L1129" i="1"/>
  <c r="J1129" i="1"/>
  <c r="L1113" i="1"/>
  <c r="J1113" i="1"/>
  <c r="L1065" i="1"/>
  <c r="J1065" i="1"/>
  <c r="L1049" i="1"/>
  <c r="J1049" i="1"/>
  <c r="L1041" i="1"/>
  <c r="J1041" i="1"/>
  <c r="L1009" i="1"/>
  <c r="J1009" i="1"/>
  <c r="L977" i="1"/>
  <c r="J977" i="1"/>
  <c r="L945" i="1"/>
  <c r="J945" i="1"/>
  <c r="L937" i="1"/>
  <c r="J937" i="1"/>
  <c r="L913" i="1"/>
  <c r="J913" i="1"/>
  <c r="L849" i="1"/>
  <c r="J849" i="1"/>
  <c r="L833" i="1"/>
  <c r="J833" i="1"/>
  <c r="L817" i="1"/>
  <c r="J817" i="1"/>
  <c r="L785" i="1"/>
  <c r="J785" i="1"/>
  <c r="L769" i="1"/>
  <c r="J769" i="1"/>
  <c r="L753" i="1"/>
  <c r="J753" i="1"/>
  <c r="L721" i="1"/>
  <c r="J721" i="1"/>
  <c r="L681" i="1"/>
  <c r="J681" i="1"/>
  <c r="L657" i="1"/>
  <c r="J657" i="1"/>
  <c r="L641" i="1"/>
  <c r="J641" i="1"/>
  <c r="L601" i="1"/>
  <c r="J601" i="1"/>
  <c r="L417" i="1"/>
  <c r="J417" i="1"/>
  <c r="L401" i="1"/>
  <c r="J401" i="1"/>
  <c r="L393" i="1"/>
  <c r="J393" i="1"/>
  <c r="L385" i="1"/>
  <c r="J385" i="1"/>
  <c r="L377" i="1"/>
  <c r="J377" i="1"/>
  <c r="L369" i="1"/>
  <c r="J369" i="1"/>
  <c r="L361" i="1"/>
  <c r="J361" i="1"/>
  <c r="L353" i="1"/>
  <c r="J353" i="1"/>
  <c r="L345" i="1"/>
  <c r="J345" i="1"/>
  <c r="L337" i="1"/>
  <c r="J337" i="1"/>
  <c r="L329" i="1"/>
  <c r="J329" i="1"/>
  <c r="L321" i="1"/>
  <c r="J321" i="1"/>
  <c r="L313" i="1"/>
  <c r="J313" i="1"/>
  <c r="L305" i="1"/>
  <c r="J305" i="1"/>
  <c r="L297" i="1"/>
  <c r="J297" i="1"/>
  <c r="L289" i="1"/>
  <c r="J289" i="1"/>
  <c r="L281" i="1"/>
  <c r="J281" i="1"/>
  <c r="L273" i="1"/>
  <c r="J273" i="1"/>
  <c r="L265" i="1"/>
  <c r="J265" i="1"/>
  <c r="L257" i="1"/>
  <c r="J257" i="1"/>
  <c r="L249" i="1"/>
  <c r="J249" i="1"/>
  <c r="L241" i="1"/>
  <c r="J241" i="1"/>
  <c r="L233" i="1"/>
  <c r="J233" i="1"/>
  <c r="L225" i="1"/>
  <c r="J225" i="1"/>
  <c r="L217" i="1"/>
  <c r="J217" i="1"/>
  <c r="L209" i="1"/>
  <c r="J209" i="1"/>
  <c r="L201" i="1"/>
  <c r="J201" i="1"/>
  <c r="L193" i="1"/>
  <c r="J193" i="1"/>
  <c r="L185" i="1"/>
  <c r="J185" i="1"/>
  <c r="L177" i="1"/>
  <c r="J177" i="1"/>
  <c r="L169" i="1"/>
  <c r="J169" i="1"/>
  <c r="L161" i="1"/>
  <c r="J161" i="1"/>
  <c r="L153" i="1"/>
  <c r="J153" i="1"/>
  <c r="L145" i="1"/>
  <c r="J145" i="1"/>
  <c r="L137" i="1"/>
  <c r="J137" i="1"/>
  <c r="L129" i="1"/>
  <c r="J129" i="1"/>
  <c r="L121" i="1"/>
  <c r="J121" i="1"/>
  <c r="L113" i="1"/>
  <c r="J113" i="1"/>
  <c r="L105" i="1"/>
  <c r="J105" i="1"/>
  <c r="L97" i="1"/>
  <c r="J97" i="1"/>
  <c r="L89" i="1"/>
  <c r="J89" i="1"/>
  <c r="L81" i="1"/>
  <c r="J81" i="1"/>
  <c r="L73" i="1"/>
  <c r="J73" i="1"/>
  <c r="L65" i="1"/>
  <c r="J65" i="1"/>
  <c r="L57" i="1"/>
  <c r="J57" i="1"/>
  <c r="L49" i="1"/>
  <c r="J49" i="1"/>
  <c r="L41" i="1"/>
  <c r="J41" i="1"/>
  <c r="L33" i="1"/>
  <c r="J33" i="1"/>
  <c r="L25" i="1"/>
  <c r="J25" i="1"/>
  <c r="L17" i="1"/>
  <c r="J17" i="1"/>
  <c r="L9" i="1"/>
  <c r="J9" i="1"/>
  <c r="L1296" i="1"/>
  <c r="L1247" i="1"/>
  <c r="L1199" i="1"/>
  <c r="L1143" i="1"/>
  <c r="L1087" i="1"/>
  <c r="L999" i="1"/>
  <c r="L871" i="1"/>
  <c r="L743" i="1"/>
  <c r="J1317" i="1"/>
  <c r="J1301" i="1"/>
  <c r="J1285" i="1"/>
  <c r="J1269" i="1"/>
  <c r="J1253" i="1"/>
  <c r="J1237" i="1"/>
  <c r="J1221" i="1"/>
  <c r="J1205" i="1"/>
  <c r="J1189" i="1"/>
  <c r="J1170" i="1"/>
  <c r="J1145" i="1"/>
  <c r="J1120" i="1"/>
  <c r="J1092" i="1"/>
  <c r="J1067" i="1"/>
  <c r="J1042" i="1"/>
  <c r="J1017" i="1"/>
  <c r="J992" i="1"/>
  <c r="J964" i="1"/>
  <c r="J939" i="1"/>
  <c r="J836" i="1"/>
  <c r="J801" i="1"/>
  <c r="J763" i="1"/>
  <c r="J619" i="1"/>
  <c r="J355" i="1"/>
  <c r="J132" i="1"/>
  <c r="L1174" i="1"/>
  <c r="J1174" i="1"/>
  <c r="L1142" i="1"/>
  <c r="J1142" i="1"/>
  <c r="L1110" i="1"/>
  <c r="J1110" i="1"/>
  <c r="L1078" i="1"/>
  <c r="J1078" i="1"/>
  <c r="L1038" i="1"/>
  <c r="J1038" i="1"/>
  <c r="L1014" i="1"/>
  <c r="J1014" i="1"/>
  <c r="L982" i="1"/>
  <c r="J982" i="1"/>
  <c r="L950" i="1"/>
  <c r="J950" i="1"/>
  <c r="L918" i="1"/>
  <c r="J918" i="1"/>
  <c r="L878" i="1"/>
  <c r="J878" i="1"/>
  <c r="L846" i="1"/>
  <c r="J846" i="1"/>
  <c r="L814" i="1"/>
  <c r="J814" i="1"/>
  <c r="L782" i="1"/>
  <c r="J782" i="1"/>
  <c r="L750" i="1"/>
  <c r="J750" i="1"/>
  <c r="L718" i="1"/>
  <c r="J718" i="1"/>
  <c r="L686" i="1"/>
  <c r="J686" i="1"/>
  <c r="L646" i="1"/>
  <c r="J646" i="1"/>
  <c r="L614" i="1"/>
  <c r="J614" i="1"/>
  <c r="L582" i="1"/>
  <c r="J582" i="1"/>
  <c r="L558" i="1"/>
  <c r="J558" i="1"/>
  <c r="L526" i="1"/>
  <c r="J526" i="1"/>
  <c r="L510" i="1"/>
  <c r="J510" i="1"/>
  <c r="L478" i="1"/>
  <c r="J478" i="1"/>
  <c r="L446" i="1"/>
  <c r="J446" i="1"/>
  <c r="L406" i="1"/>
  <c r="J406" i="1"/>
  <c r="L374" i="1"/>
  <c r="J374" i="1"/>
  <c r="L310" i="1"/>
  <c r="J310" i="1"/>
  <c r="L270" i="1"/>
  <c r="J270" i="1"/>
  <c r="L246" i="1"/>
  <c r="J246" i="1"/>
  <c r="L206" i="1"/>
  <c r="J206" i="1"/>
  <c r="L190" i="1"/>
  <c r="J190" i="1"/>
  <c r="L166" i="1"/>
  <c r="J166" i="1"/>
  <c r="L134" i="1"/>
  <c r="J134" i="1"/>
  <c r="L102" i="1"/>
  <c r="J102" i="1"/>
  <c r="L70" i="1"/>
  <c r="J70" i="1"/>
  <c r="L54" i="1"/>
  <c r="J54" i="1"/>
  <c r="L30" i="1"/>
  <c r="J30" i="1"/>
  <c r="J1310" i="1"/>
  <c r="J1246" i="1"/>
  <c r="L1157" i="1"/>
  <c r="J1157" i="1"/>
  <c r="L1125" i="1"/>
  <c r="J1125" i="1"/>
  <c r="L1093" i="1"/>
  <c r="J1093" i="1"/>
  <c r="L1045" i="1"/>
  <c r="J1045" i="1"/>
  <c r="L1013" i="1"/>
  <c r="J1013" i="1"/>
  <c r="L989" i="1"/>
  <c r="J989" i="1"/>
  <c r="L965" i="1"/>
  <c r="J965" i="1"/>
  <c r="L933" i="1"/>
  <c r="J933" i="1"/>
  <c r="L901" i="1"/>
  <c r="J901" i="1"/>
  <c r="L869" i="1"/>
  <c r="J869" i="1"/>
  <c r="L845" i="1"/>
  <c r="J845" i="1"/>
  <c r="L813" i="1"/>
  <c r="J813" i="1"/>
  <c r="L773" i="1"/>
  <c r="J773" i="1"/>
  <c r="L733" i="1"/>
  <c r="J733" i="1"/>
  <c r="L709" i="1"/>
  <c r="J709" i="1"/>
  <c r="L677" i="1"/>
  <c r="J677" i="1"/>
  <c r="L645" i="1"/>
  <c r="J645" i="1"/>
  <c r="L621" i="1"/>
  <c r="J621" i="1"/>
  <c r="L581" i="1"/>
  <c r="J581" i="1"/>
  <c r="L549" i="1"/>
  <c r="J549" i="1"/>
  <c r="L517" i="1"/>
  <c r="J517" i="1"/>
  <c r="L477" i="1"/>
  <c r="J477" i="1"/>
  <c r="L429" i="1"/>
  <c r="J429" i="1"/>
  <c r="L397" i="1"/>
  <c r="J397" i="1"/>
  <c r="L365" i="1"/>
  <c r="J365" i="1"/>
  <c r="L325" i="1"/>
  <c r="J325" i="1"/>
  <c r="L285" i="1"/>
  <c r="J285" i="1"/>
  <c r="L237" i="1"/>
  <c r="J237" i="1"/>
  <c r="L205" i="1"/>
  <c r="J205" i="1"/>
  <c r="L157" i="1"/>
  <c r="J157" i="1"/>
  <c r="L133" i="1"/>
  <c r="J133" i="1"/>
  <c r="L101" i="1"/>
  <c r="J101" i="1"/>
  <c r="L61" i="1"/>
  <c r="J61" i="1"/>
  <c r="L29" i="1"/>
  <c r="J29" i="1"/>
  <c r="L678" i="1"/>
  <c r="J1277" i="1"/>
  <c r="J1197" i="1"/>
  <c r="L1300" i="1"/>
  <c r="J1300" i="1"/>
  <c r="L1268" i="1"/>
  <c r="J1268" i="1"/>
  <c r="L1228" i="1"/>
  <c r="J1228" i="1"/>
  <c r="L1196" i="1"/>
  <c r="J1196" i="1"/>
  <c r="L1116" i="1"/>
  <c r="J1116" i="1"/>
  <c r="L948" i="1"/>
  <c r="J948" i="1"/>
  <c r="L892" i="1"/>
  <c r="J892" i="1"/>
  <c r="L740" i="1"/>
  <c r="J740" i="1"/>
  <c r="L676" i="1"/>
  <c r="J676" i="1"/>
  <c r="L660" i="1"/>
  <c r="J660" i="1"/>
  <c r="L636" i="1"/>
  <c r="J636" i="1"/>
  <c r="L604" i="1"/>
  <c r="J604" i="1"/>
  <c r="L588" i="1"/>
  <c r="J588" i="1"/>
  <c r="L556" i="1"/>
  <c r="J556" i="1"/>
  <c r="L524" i="1"/>
  <c r="J524" i="1"/>
  <c r="L500" i="1"/>
  <c r="J500" i="1"/>
  <c r="L444" i="1"/>
  <c r="J444" i="1"/>
  <c r="L380" i="1"/>
  <c r="J380" i="1"/>
  <c r="L324" i="1"/>
  <c r="J324" i="1"/>
  <c r="L260" i="1"/>
  <c r="J260" i="1"/>
  <c r="L228" i="1"/>
  <c r="J228" i="1"/>
  <c r="L180" i="1"/>
  <c r="J180" i="1"/>
  <c r="L84" i="1"/>
  <c r="J84" i="1"/>
  <c r="L52" i="1"/>
  <c r="J52" i="1"/>
  <c r="L20" i="1"/>
  <c r="J20" i="1"/>
  <c r="L1299" i="1"/>
  <c r="J1299" i="1"/>
  <c r="L1275" i="1"/>
  <c r="J1275" i="1"/>
  <c r="L1243" i="1"/>
  <c r="J1243" i="1"/>
  <c r="L1203" i="1"/>
  <c r="J1203" i="1"/>
  <c r="L1187" i="1"/>
  <c r="J1187" i="1"/>
  <c r="L1163" i="1"/>
  <c r="J1163" i="1"/>
  <c r="L1051" i="1"/>
  <c r="J1051" i="1"/>
  <c r="L1035" i="1"/>
  <c r="J1035" i="1"/>
  <c r="L995" i="1"/>
  <c r="J995" i="1"/>
  <c r="L971" i="1"/>
  <c r="J971" i="1"/>
  <c r="L931" i="1"/>
  <c r="J931" i="1"/>
  <c r="L907" i="1"/>
  <c r="J907" i="1"/>
  <c r="L859" i="1"/>
  <c r="J859" i="1"/>
  <c r="L779" i="1"/>
  <c r="J779" i="1"/>
  <c r="L731" i="1"/>
  <c r="J731" i="1"/>
  <c r="L707" i="1"/>
  <c r="J707" i="1"/>
  <c r="L691" i="1"/>
  <c r="J691" i="1"/>
  <c r="L635" i="1"/>
  <c r="J635" i="1"/>
  <c r="L627" i="1"/>
  <c r="J627" i="1"/>
  <c r="L603" i="1"/>
  <c r="J603" i="1"/>
  <c r="L587" i="1"/>
  <c r="J587" i="1"/>
  <c r="L563" i="1"/>
  <c r="J563" i="1"/>
  <c r="L515" i="1"/>
  <c r="J515" i="1"/>
  <c r="L491" i="1"/>
  <c r="J491" i="1"/>
  <c r="L475" i="1"/>
  <c r="J475" i="1"/>
  <c r="L451" i="1"/>
  <c r="J451" i="1"/>
  <c r="L395" i="1"/>
  <c r="J395" i="1"/>
  <c r="L371" i="1"/>
  <c r="J371" i="1"/>
  <c r="L347" i="1"/>
  <c r="J347" i="1"/>
  <c r="L323" i="1"/>
  <c r="J323" i="1"/>
  <c r="L1178" i="1"/>
  <c r="J1178" i="1"/>
  <c r="L1162" i="1"/>
  <c r="J1162" i="1"/>
  <c r="L1090" i="1"/>
  <c r="J1090" i="1"/>
  <c r="L1074" i="1"/>
  <c r="J1074" i="1"/>
  <c r="L1066" i="1"/>
  <c r="J1066" i="1"/>
  <c r="L1034" i="1"/>
  <c r="J1034" i="1"/>
  <c r="L1026" i="1"/>
  <c r="J1026" i="1"/>
  <c r="L1010" i="1"/>
  <c r="J1010" i="1"/>
  <c r="L1002" i="1"/>
  <c r="J1002" i="1"/>
  <c r="L970" i="1"/>
  <c r="J970" i="1"/>
  <c r="L938" i="1"/>
  <c r="J938" i="1"/>
  <c r="L922" i="1"/>
  <c r="J922" i="1"/>
  <c r="L906" i="1"/>
  <c r="J906" i="1"/>
  <c r="L1151" i="1"/>
  <c r="J1302" i="1"/>
  <c r="J1270" i="1"/>
  <c r="J1238" i="1"/>
  <c r="J1206" i="1"/>
  <c r="J1171" i="1"/>
  <c r="J1068" i="1"/>
  <c r="J1018" i="1"/>
  <c r="J772" i="1"/>
  <c r="J699" i="1"/>
  <c r="J531" i="1"/>
  <c r="J196" i="1"/>
  <c r="L1305" i="1"/>
  <c r="J1305" i="1"/>
  <c r="L1289" i="1"/>
  <c r="J1289" i="1"/>
  <c r="L1273" i="1"/>
  <c r="J1273" i="1"/>
  <c r="L1257" i="1"/>
  <c r="J1257" i="1"/>
  <c r="L1241" i="1"/>
  <c r="J1241" i="1"/>
  <c r="L1225" i="1"/>
  <c r="J1225" i="1"/>
  <c r="L1209" i="1"/>
  <c r="J1209" i="1"/>
  <c r="L1193" i="1"/>
  <c r="J1193" i="1"/>
  <c r="L1185" i="1"/>
  <c r="J1185" i="1"/>
  <c r="L1169" i="1"/>
  <c r="J1169" i="1"/>
  <c r="L1137" i="1"/>
  <c r="J1137" i="1"/>
  <c r="L1105" i="1"/>
  <c r="J1105" i="1"/>
  <c r="L1073" i="1"/>
  <c r="J1073" i="1"/>
  <c r="L1001" i="1"/>
  <c r="J1001" i="1"/>
  <c r="L985" i="1"/>
  <c r="J985" i="1"/>
  <c r="L921" i="1"/>
  <c r="J921" i="1"/>
  <c r="L897" i="1"/>
  <c r="J897" i="1"/>
  <c r="L881" i="1"/>
  <c r="J881" i="1"/>
  <c r="L873" i="1"/>
  <c r="J873" i="1"/>
  <c r="L857" i="1"/>
  <c r="J857" i="1"/>
  <c r="L809" i="1"/>
  <c r="J809" i="1"/>
  <c r="L793" i="1"/>
  <c r="J793" i="1"/>
  <c r="L745" i="1"/>
  <c r="J745" i="1"/>
  <c r="L729" i="1"/>
  <c r="J729" i="1"/>
  <c r="L705" i="1"/>
  <c r="J705" i="1"/>
  <c r="L689" i="1"/>
  <c r="J689" i="1"/>
  <c r="L673" i="1"/>
  <c r="J673" i="1"/>
  <c r="L665" i="1"/>
  <c r="J665" i="1"/>
  <c r="L649" i="1"/>
  <c r="J649" i="1"/>
  <c r="L633" i="1"/>
  <c r="J633" i="1"/>
  <c r="L625" i="1"/>
  <c r="J625" i="1"/>
  <c r="L617" i="1"/>
  <c r="J617" i="1"/>
  <c r="L609" i="1"/>
  <c r="J609" i="1"/>
  <c r="L593" i="1"/>
  <c r="J593" i="1"/>
  <c r="L585" i="1"/>
  <c r="J585" i="1"/>
  <c r="L577" i="1"/>
  <c r="J577" i="1"/>
  <c r="L569" i="1"/>
  <c r="J569" i="1"/>
  <c r="L561" i="1"/>
  <c r="J561" i="1"/>
  <c r="L553" i="1"/>
  <c r="J553" i="1"/>
  <c r="L545" i="1"/>
  <c r="J545" i="1"/>
  <c r="L537" i="1"/>
  <c r="J537" i="1"/>
  <c r="L529" i="1"/>
  <c r="J529" i="1"/>
  <c r="L521" i="1"/>
  <c r="J521" i="1"/>
  <c r="L513" i="1"/>
  <c r="J513" i="1"/>
  <c r="L505" i="1"/>
  <c r="J505" i="1"/>
  <c r="L497" i="1"/>
  <c r="J497" i="1"/>
  <c r="L489" i="1"/>
  <c r="J489" i="1"/>
  <c r="L481" i="1"/>
  <c r="J481" i="1"/>
  <c r="L473" i="1"/>
  <c r="J473" i="1"/>
  <c r="L465" i="1"/>
  <c r="J465" i="1"/>
  <c r="L457" i="1"/>
  <c r="J457" i="1"/>
  <c r="L449" i="1"/>
  <c r="J449" i="1"/>
  <c r="L441" i="1"/>
  <c r="J441" i="1"/>
  <c r="L433" i="1"/>
  <c r="J433" i="1"/>
  <c r="L425" i="1"/>
  <c r="J425" i="1"/>
  <c r="L409" i="1"/>
  <c r="J409" i="1"/>
  <c r="J2" i="1"/>
  <c r="L2" i="1"/>
  <c r="J1312" i="1"/>
  <c r="L1312" i="1"/>
  <c r="J1304" i="1"/>
  <c r="L1304" i="1"/>
  <c r="J1280" i="1"/>
  <c r="L1280" i="1"/>
  <c r="J1272" i="1"/>
  <c r="L1272" i="1"/>
  <c r="J1248" i="1"/>
  <c r="L1248" i="1"/>
  <c r="J1240" i="1"/>
  <c r="L1240" i="1"/>
  <c r="J1216" i="1"/>
  <c r="L1216" i="1"/>
  <c r="J1208" i="1"/>
  <c r="L1208" i="1"/>
  <c r="J1184" i="1"/>
  <c r="L1184" i="1"/>
  <c r="J1176" i="1"/>
  <c r="L1176" i="1"/>
  <c r="J1152" i="1"/>
  <c r="L1152" i="1"/>
  <c r="L1144" i="1"/>
  <c r="J1144" i="1"/>
  <c r="J1112" i="1"/>
  <c r="L1112" i="1"/>
  <c r="J1088" i="1"/>
  <c r="L1088" i="1"/>
  <c r="L1080" i="1"/>
  <c r="J1080" i="1"/>
  <c r="J1048" i="1"/>
  <c r="L1048" i="1"/>
  <c r="L1040" i="1"/>
  <c r="J1040" i="1"/>
  <c r="L1024" i="1"/>
  <c r="J1024" i="1"/>
  <c r="J984" i="1"/>
  <c r="L984" i="1"/>
  <c r="L976" i="1"/>
  <c r="J976" i="1"/>
  <c r="L960" i="1"/>
  <c r="J960" i="1"/>
  <c r="J936" i="1"/>
  <c r="L936" i="1"/>
  <c r="J920" i="1"/>
  <c r="L920" i="1"/>
  <c r="L912" i="1"/>
  <c r="J912" i="1"/>
  <c r="L896" i="1"/>
  <c r="J896" i="1"/>
  <c r="J872" i="1"/>
  <c r="L872" i="1"/>
  <c r="J856" i="1"/>
  <c r="L856" i="1"/>
  <c r="L848" i="1"/>
  <c r="J848" i="1"/>
  <c r="L832" i="1"/>
  <c r="J832" i="1"/>
  <c r="J808" i="1"/>
  <c r="L808" i="1"/>
  <c r="J792" i="1"/>
  <c r="L792" i="1"/>
  <c r="L784" i="1"/>
  <c r="J784" i="1"/>
  <c r="L1295" i="1"/>
  <c r="L1192" i="1"/>
  <c r="J1314" i="1"/>
  <c r="J1298" i="1"/>
  <c r="J1282" i="1"/>
  <c r="J1266" i="1"/>
  <c r="J1250" i="1"/>
  <c r="J1234" i="1"/>
  <c r="J1218" i="1"/>
  <c r="J1202" i="1"/>
  <c r="J1186" i="1"/>
  <c r="J1164" i="1"/>
  <c r="J1139" i="1"/>
  <c r="J1114" i="1"/>
  <c r="J1089" i="1"/>
  <c r="J1036" i="1"/>
  <c r="J1011" i="1"/>
  <c r="J986" i="1"/>
  <c r="J961" i="1"/>
  <c r="J930" i="1"/>
  <c r="J900" i="1"/>
  <c r="J865" i="1"/>
  <c r="J827" i="1"/>
  <c r="J800" i="1"/>
  <c r="J724" i="1"/>
  <c r="J697" i="1"/>
  <c r="J484" i="1"/>
  <c r="J348" i="1"/>
  <c r="J131" i="1"/>
  <c r="L1150" i="1"/>
  <c r="J1150" i="1"/>
  <c r="L1126" i="1"/>
  <c r="J1126" i="1"/>
  <c r="L1094" i="1"/>
  <c r="J1094" i="1"/>
  <c r="L1062" i="1"/>
  <c r="J1062" i="1"/>
  <c r="L1030" i="1"/>
  <c r="J1030" i="1"/>
  <c r="L998" i="1"/>
  <c r="J998" i="1"/>
  <c r="L958" i="1"/>
  <c r="J958" i="1"/>
  <c r="L926" i="1"/>
  <c r="J926" i="1"/>
  <c r="L902" i="1"/>
  <c r="J902" i="1"/>
  <c r="L862" i="1"/>
  <c r="J862" i="1"/>
  <c r="L830" i="1"/>
  <c r="J830" i="1"/>
  <c r="L798" i="1"/>
  <c r="J798" i="1"/>
  <c r="L766" i="1"/>
  <c r="J766" i="1"/>
  <c r="L742" i="1"/>
  <c r="J742" i="1"/>
  <c r="L710" i="1"/>
  <c r="J710" i="1"/>
  <c r="L654" i="1"/>
  <c r="J654" i="1"/>
  <c r="L630" i="1"/>
  <c r="J630" i="1"/>
  <c r="L606" i="1"/>
  <c r="J606" i="1"/>
  <c r="L566" i="1"/>
  <c r="J566" i="1"/>
  <c r="L534" i="1"/>
  <c r="J534" i="1"/>
  <c r="L494" i="1"/>
  <c r="J494" i="1"/>
  <c r="L462" i="1"/>
  <c r="J462" i="1"/>
  <c r="L430" i="1"/>
  <c r="J430" i="1"/>
  <c r="L414" i="1"/>
  <c r="J414" i="1"/>
  <c r="L382" i="1"/>
  <c r="J382" i="1"/>
  <c r="L358" i="1"/>
  <c r="J358" i="1"/>
  <c r="L334" i="1"/>
  <c r="J334" i="1"/>
  <c r="L318" i="1"/>
  <c r="J318" i="1"/>
  <c r="L294" i="1"/>
  <c r="J294" i="1"/>
  <c r="L286" i="1"/>
  <c r="J286" i="1"/>
  <c r="L254" i="1"/>
  <c r="J254" i="1"/>
  <c r="L230" i="1"/>
  <c r="J230" i="1"/>
  <c r="L222" i="1"/>
  <c r="J222" i="1"/>
  <c r="L198" i="1"/>
  <c r="J198" i="1"/>
  <c r="L182" i="1"/>
  <c r="J182" i="1"/>
  <c r="L150" i="1"/>
  <c r="J150" i="1"/>
  <c r="L118" i="1"/>
  <c r="J118" i="1"/>
  <c r="L78" i="1"/>
  <c r="J78" i="1"/>
  <c r="L38" i="1"/>
  <c r="J38" i="1"/>
  <c r="L6" i="1"/>
  <c r="J6" i="1"/>
  <c r="J1294" i="1"/>
  <c r="J1230" i="1"/>
  <c r="J1182" i="1"/>
  <c r="L1173" i="1"/>
  <c r="J1173" i="1"/>
  <c r="L1133" i="1"/>
  <c r="J1133" i="1"/>
  <c r="L1101" i="1"/>
  <c r="J1101" i="1"/>
  <c r="L1069" i="1"/>
  <c r="J1069" i="1"/>
  <c r="L1029" i="1"/>
  <c r="J1029" i="1"/>
  <c r="L981" i="1"/>
  <c r="J981" i="1"/>
  <c r="L949" i="1"/>
  <c r="J949" i="1"/>
  <c r="L925" i="1"/>
  <c r="J925" i="1"/>
  <c r="L893" i="1"/>
  <c r="J893" i="1"/>
  <c r="L853" i="1"/>
  <c r="J853" i="1"/>
  <c r="L821" i="1"/>
  <c r="J821" i="1"/>
  <c r="L797" i="1"/>
  <c r="J797" i="1"/>
  <c r="L757" i="1"/>
  <c r="J757" i="1"/>
  <c r="L725" i="1"/>
  <c r="J725" i="1"/>
  <c r="L701" i="1"/>
  <c r="J701" i="1"/>
  <c r="L669" i="1"/>
  <c r="J669" i="1"/>
  <c r="L653" i="1"/>
  <c r="J653" i="1"/>
  <c r="L565" i="1"/>
  <c r="J565" i="1"/>
  <c r="L525" i="1"/>
  <c r="J525" i="1"/>
  <c r="L501" i="1"/>
  <c r="J501" i="1"/>
  <c r="L469" i="1"/>
  <c r="J469" i="1"/>
  <c r="L453" i="1"/>
  <c r="J453" i="1"/>
  <c r="L421" i="1"/>
  <c r="J421" i="1"/>
  <c r="L389" i="1"/>
  <c r="J389" i="1"/>
  <c r="L373" i="1"/>
  <c r="J373" i="1"/>
  <c r="L341" i="1"/>
  <c r="J341" i="1"/>
  <c r="L317" i="1"/>
  <c r="J317" i="1"/>
  <c r="L293" i="1"/>
  <c r="J293" i="1"/>
  <c r="L261" i="1"/>
  <c r="J261" i="1"/>
  <c r="L245" i="1"/>
  <c r="J245" i="1"/>
  <c r="L221" i="1"/>
  <c r="J221" i="1"/>
  <c r="L181" i="1"/>
  <c r="J181" i="1"/>
  <c r="L149" i="1"/>
  <c r="J149" i="1"/>
  <c r="L109" i="1"/>
  <c r="J109" i="1"/>
  <c r="L85" i="1"/>
  <c r="J85" i="1"/>
  <c r="L45" i="1"/>
  <c r="J45" i="1"/>
  <c r="L13" i="1"/>
  <c r="J13" i="1"/>
  <c r="J1309" i="1"/>
  <c r="J1229" i="1"/>
  <c r="L1316" i="1"/>
  <c r="J1316" i="1"/>
  <c r="L1276" i="1"/>
  <c r="J1276" i="1"/>
  <c r="L1252" i="1"/>
  <c r="J1252" i="1"/>
  <c r="L1220" i="1"/>
  <c r="J1220" i="1"/>
  <c r="L1188" i="1"/>
  <c r="J1188" i="1"/>
  <c r="L1140" i="1"/>
  <c r="J1140" i="1"/>
  <c r="L1084" i="1"/>
  <c r="J1084" i="1"/>
  <c r="L1020" i="1"/>
  <c r="J1020" i="1"/>
  <c r="L996" i="1"/>
  <c r="J996" i="1"/>
  <c r="L932" i="1"/>
  <c r="J932" i="1"/>
  <c r="L908" i="1"/>
  <c r="J908" i="1"/>
  <c r="L884" i="1"/>
  <c r="J884" i="1"/>
  <c r="L860" i="1"/>
  <c r="J860" i="1"/>
  <c r="L820" i="1"/>
  <c r="J820" i="1"/>
  <c r="L796" i="1"/>
  <c r="J796" i="1"/>
  <c r="L716" i="1"/>
  <c r="J716" i="1"/>
  <c r="L692" i="1"/>
  <c r="J692" i="1"/>
  <c r="L668" i="1"/>
  <c r="J668" i="1"/>
  <c r="L628" i="1"/>
  <c r="J628" i="1"/>
  <c r="L596" i="1"/>
  <c r="J596" i="1"/>
  <c r="L564" i="1"/>
  <c r="J564" i="1"/>
  <c r="L540" i="1"/>
  <c r="J540" i="1"/>
  <c r="L452" i="1"/>
  <c r="J452" i="1"/>
  <c r="L428" i="1"/>
  <c r="J428" i="1"/>
  <c r="L388" i="1"/>
  <c r="J388" i="1"/>
  <c r="L372" i="1"/>
  <c r="J372" i="1"/>
  <c r="L340" i="1"/>
  <c r="J340" i="1"/>
  <c r="L308" i="1"/>
  <c r="J308" i="1"/>
  <c r="L276" i="1"/>
  <c r="J276" i="1"/>
  <c r="L252" i="1"/>
  <c r="J252" i="1"/>
  <c r="L220" i="1"/>
  <c r="J220" i="1"/>
  <c r="L188" i="1"/>
  <c r="J188" i="1"/>
  <c r="L164" i="1"/>
  <c r="J164" i="1"/>
  <c r="L148" i="1"/>
  <c r="J148" i="1"/>
  <c r="L124" i="1"/>
  <c r="J124" i="1"/>
  <c r="L108" i="1"/>
  <c r="J108" i="1"/>
  <c r="L76" i="1"/>
  <c r="J76" i="1"/>
  <c r="L44" i="1"/>
  <c r="J44" i="1"/>
  <c r="L12" i="1"/>
  <c r="J12" i="1"/>
  <c r="J972" i="1"/>
  <c r="L1307" i="1"/>
  <c r="J1307" i="1"/>
  <c r="J1159" i="1"/>
  <c r="L1159" i="1"/>
  <c r="J1127" i="1"/>
  <c r="L1127" i="1"/>
  <c r="J1111" i="1"/>
  <c r="L1111" i="1"/>
  <c r="J1095" i="1"/>
  <c r="L1095" i="1"/>
  <c r="J1079" i="1"/>
  <c r="L1079" i="1"/>
  <c r="J1063" i="1"/>
  <c r="L1063" i="1"/>
  <c r="J1047" i="1"/>
  <c r="L1047" i="1"/>
  <c r="L1039" i="1"/>
  <c r="J1039" i="1"/>
  <c r="L1023" i="1"/>
  <c r="J1023" i="1"/>
  <c r="J1015" i="1"/>
  <c r="L1015" i="1"/>
  <c r="L1007" i="1"/>
  <c r="J1007" i="1"/>
  <c r="L991" i="1"/>
  <c r="J991" i="1"/>
  <c r="J983" i="1"/>
  <c r="L983" i="1"/>
  <c r="L975" i="1"/>
  <c r="J975" i="1"/>
  <c r="L959" i="1"/>
  <c r="J959" i="1"/>
  <c r="J951" i="1"/>
  <c r="L951" i="1"/>
  <c r="L943" i="1"/>
  <c r="J943" i="1"/>
  <c r="L927" i="1"/>
  <c r="J927" i="1"/>
  <c r="J919" i="1"/>
  <c r="L919" i="1"/>
  <c r="L911" i="1"/>
  <c r="J911" i="1"/>
  <c r="L895" i="1"/>
  <c r="J895" i="1"/>
  <c r="J887" i="1"/>
  <c r="L887" i="1"/>
  <c r="L879" i="1"/>
  <c r="J879" i="1"/>
  <c r="L863" i="1"/>
  <c r="J863" i="1"/>
  <c r="J855" i="1"/>
  <c r="L855" i="1"/>
  <c r="L847" i="1"/>
  <c r="J847" i="1"/>
  <c r="L831" i="1"/>
  <c r="J831" i="1"/>
  <c r="J823" i="1"/>
  <c r="L823" i="1"/>
  <c r="L815" i="1"/>
  <c r="J815" i="1"/>
  <c r="L799" i="1"/>
  <c r="J799" i="1"/>
  <c r="J791" i="1"/>
  <c r="L791" i="1"/>
  <c r="L783" i="1"/>
  <c r="J783" i="1"/>
  <c r="L767" i="1"/>
  <c r="J767" i="1"/>
  <c r="J759" i="1"/>
  <c r="L759" i="1"/>
  <c r="L751" i="1"/>
  <c r="J751" i="1"/>
  <c r="L735" i="1"/>
  <c r="J735" i="1"/>
  <c r="J727" i="1"/>
  <c r="L727" i="1"/>
  <c r="L719" i="1"/>
  <c r="J719" i="1"/>
  <c r="L703" i="1"/>
  <c r="J703" i="1"/>
  <c r="J695" i="1"/>
  <c r="L695" i="1"/>
  <c r="L687" i="1"/>
  <c r="J687" i="1"/>
  <c r="J679" i="1"/>
  <c r="L679" i="1"/>
  <c r="L671" i="1"/>
  <c r="J671" i="1"/>
  <c r="L663" i="1"/>
  <c r="J663" i="1"/>
  <c r="J655" i="1"/>
  <c r="L655" i="1"/>
  <c r="L647" i="1"/>
  <c r="J647" i="1"/>
  <c r="L639" i="1"/>
  <c r="J639" i="1"/>
  <c r="L623" i="1"/>
  <c r="J623" i="1"/>
  <c r="L615" i="1"/>
  <c r="J615" i="1"/>
  <c r="L607" i="1"/>
  <c r="J607" i="1"/>
  <c r="L599" i="1"/>
  <c r="J599" i="1"/>
  <c r="L591" i="1"/>
  <c r="J591" i="1"/>
  <c r="L583" i="1"/>
  <c r="J583" i="1"/>
  <c r="L575" i="1"/>
  <c r="J575" i="1"/>
  <c r="L567" i="1"/>
  <c r="J567" i="1"/>
  <c r="L559" i="1"/>
  <c r="J559" i="1"/>
  <c r="L551" i="1"/>
  <c r="J551" i="1"/>
  <c r="L543" i="1"/>
  <c r="J543" i="1"/>
  <c r="L535" i="1"/>
  <c r="J535" i="1"/>
  <c r="L527" i="1"/>
  <c r="J527" i="1"/>
  <c r="L519" i="1"/>
  <c r="J519" i="1"/>
  <c r="L511" i="1"/>
  <c r="J511" i="1"/>
  <c r="L503" i="1"/>
  <c r="J503" i="1"/>
  <c r="L495" i="1"/>
  <c r="J495" i="1"/>
  <c r="L487" i="1"/>
  <c r="J487" i="1"/>
  <c r="L479" i="1"/>
  <c r="J479" i="1"/>
  <c r="L471" i="1"/>
  <c r="J471" i="1"/>
  <c r="L463" i="1"/>
  <c r="J463" i="1"/>
  <c r="L455" i="1"/>
  <c r="J455" i="1"/>
  <c r="L447" i="1"/>
  <c r="J447" i="1"/>
  <c r="L439" i="1"/>
  <c r="J439" i="1"/>
  <c r="L431" i="1"/>
  <c r="J431" i="1"/>
  <c r="L423" i="1"/>
  <c r="J423" i="1"/>
  <c r="L415" i="1"/>
  <c r="J415" i="1"/>
  <c r="L407" i="1"/>
  <c r="J407" i="1"/>
  <c r="L399" i="1"/>
  <c r="J399" i="1"/>
  <c r="L391" i="1"/>
  <c r="J391" i="1"/>
  <c r="L383" i="1"/>
  <c r="J383" i="1"/>
  <c r="L375" i="1"/>
  <c r="J375" i="1"/>
  <c r="L367" i="1"/>
  <c r="J367" i="1"/>
  <c r="L359" i="1"/>
  <c r="J359" i="1"/>
  <c r="L351" i="1"/>
  <c r="J351" i="1"/>
  <c r="L343" i="1"/>
  <c r="J343" i="1"/>
  <c r="L335" i="1"/>
  <c r="J335" i="1"/>
  <c r="L327" i="1"/>
  <c r="J327" i="1"/>
  <c r="L319" i="1"/>
  <c r="J319" i="1"/>
  <c r="L311" i="1"/>
  <c r="J311" i="1"/>
  <c r="L303" i="1"/>
  <c r="J303" i="1"/>
  <c r="L295" i="1"/>
  <c r="J295" i="1"/>
  <c r="L287" i="1"/>
  <c r="J287" i="1"/>
  <c r="L279" i="1"/>
  <c r="J279" i="1"/>
  <c r="L271" i="1"/>
  <c r="J271" i="1"/>
  <c r="L263" i="1"/>
  <c r="J263" i="1"/>
  <c r="L255" i="1"/>
  <c r="J255" i="1"/>
  <c r="L247" i="1"/>
  <c r="J247" i="1"/>
  <c r="L239" i="1"/>
  <c r="J239" i="1"/>
  <c r="L231" i="1"/>
  <c r="J231" i="1"/>
  <c r="L223" i="1"/>
  <c r="J223" i="1"/>
  <c r="L215" i="1"/>
  <c r="J215" i="1"/>
  <c r="L207" i="1"/>
  <c r="J207" i="1"/>
  <c r="L199" i="1"/>
  <c r="J199" i="1"/>
  <c r="L191" i="1"/>
  <c r="J191" i="1"/>
  <c r="L183" i="1"/>
  <c r="J183" i="1"/>
  <c r="L175" i="1"/>
  <c r="J175" i="1"/>
  <c r="L167" i="1"/>
  <c r="J167" i="1"/>
  <c r="L159" i="1"/>
  <c r="J159" i="1"/>
  <c r="L151" i="1"/>
  <c r="J151" i="1"/>
  <c r="L143" i="1"/>
  <c r="J143" i="1"/>
  <c r="L135" i="1"/>
  <c r="J135" i="1"/>
  <c r="L127" i="1"/>
  <c r="J127" i="1"/>
  <c r="L119" i="1"/>
  <c r="J119" i="1"/>
  <c r="L111" i="1"/>
  <c r="J111" i="1"/>
  <c r="L103" i="1"/>
  <c r="J103" i="1"/>
  <c r="L95" i="1"/>
  <c r="J95" i="1"/>
  <c r="L87" i="1"/>
  <c r="J87" i="1"/>
  <c r="L79" i="1"/>
  <c r="J79" i="1"/>
  <c r="L71" i="1"/>
  <c r="J71" i="1"/>
  <c r="L63" i="1"/>
  <c r="J63" i="1"/>
  <c r="L55" i="1"/>
  <c r="J55" i="1"/>
  <c r="L47" i="1"/>
  <c r="J47" i="1"/>
  <c r="L39" i="1"/>
  <c r="J39" i="1"/>
  <c r="L31" i="1"/>
  <c r="J31" i="1"/>
  <c r="L23" i="1"/>
  <c r="J23" i="1"/>
  <c r="L15" i="1"/>
  <c r="J15" i="1"/>
  <c r="L7" i="1"/>
  <c r="J7" i="1"/>
  <c r="L1183" i="1"/>
  <c r="L1135" i="1"/>
  <c r="L1071" i="1"/>
  <c r="L967" i="1"/>
  <c r="L839" i="1"/>
  <c r="L711" i="1"/>
  <c r="J1161" i="1"/>
  <c r="J1108" i="1"/>
  <c r="J1083" i="1"/>
  <c r="J1058" i="1"/>
  <c r="J1033" i="1"/>
  <c r="J1008" i="1"/>
  <c r="J980" i="1"/>
  <c r="J955" i="1"/>
  <c r="J929" i="1"/>
  <c r="J891" i="1"/>
  <c r="J864" i="1"/>
  <c r="J788" i="1"/>
  <c r="J761" i="1"/>
  <c r="J723" i="1"/>
  <c r="J612" i="1"/>
  <c r="J483" i="1"/>
  <c r="J292" i="1"/>
  <c r="J100" i="1"/>
  <c r="L83" i="1"/>
  <c r="J83" i="1"/>
  <c r="L75" i="1"/>
  <c r="J75" i="1"/>
  <c r="L59" i="1"/>
  <c r="J59" i="1"/>
  <c r="L51" i="1"/>
  <c r="J51" i="1"/>
  <c r="L43" i="1"/>
  <c r="J43" i="1"/>
  <c r="L27" i="1"/>
  <c r="J27" i="1"/>
  <c r="L19" i="1"/>
  <c r="J19" i="1"/>
  <c r="L11" i="1"/>
  <c r="J11" i="1"/>
  <c r="J874" i="1"/>
  <c r="J810" i="1"/>
  <c r="J746" i="1"/>
  <c r="J682" i="1"/>
  <c r="J570" i="1"/>
  <c r="L674" i="1"/>
  <c r="J674" i="1"/>
  <c r="L650" i="1"/>
  <c r="J650" i="1"/>
  <c r="L626" i="1"/>
  <c r="J626" i="1"/>
  <c r="L610" i="1"/>
  <c r="J610" i="1"/>
  <c r="L602" i="1"/>
  <c r="J602" i="1"/>
  <c r="L586" i="1"/>
  <c r="J586" i="1"/>
  <c r="L562" i="1"/>
  <c r="J562" i="1"/>
  <c r="L538" i="1"/>
  <c r="J538" i="1"/>
  <c r="L522" i="1"/>
  <c r="J522" i="1"/>
  <c r="L498" i="1"/>
  <c r="J498" i="1"/>
  <c r="L490" i="1"/>
  <c r="J490" i="1"/>
  <c r="L474" i="1"/>
  <c r="J474" i="1"/>
  <c r="L466" i="1"/>
  <c r="J466" i="1"/>
  <c r="L458" i="1"/>
  <c r="J458" i="1"/>
  <c r="L442" i="1"/>
  <c r="J442" i="1"/>
  <c r="L434" i="1"/>
  <c r="J434" i="1"/>
  <c r="L426" i="1"/>
  <c r="J426" i="1"/>
  <c r="L410" i="1"/>
  <c r="J410" i="1"/>
  <c r="L402" i="1"/>
  <c r="J402" i="1"/>
  <c r="L394" i="1"/>
  <c r="J394" i="1"/>
  <c r="L378" i="1"/>
  <c r="J378" i="1"/>
  <c r="L370" i="1"/>
  <c r="J370" i="1"/>
  <c r="L362" i="1"/>
  <c r="J362" i="1"/>
  <c r="L346" i="1"/>
  <c r="J346" i="1"/>
  <c r="L338" i="1"/>
  <c r="J338" i="1"/>
  <c r="L330" i="1"/>
  <c r="J330" i="1"/>
  <c r="L314" i="1"/>
  <c r="J314" i="1"/>
  <c r="L306" i="1"/>
  <c r="J306" i="1"/>
  <c r="L298" i="1"/>
  <c r="J298" i="1"/>
  <c r="L282" i="1"/>
  <c r="J282" i="1"/>
  <c r="L274" i="1"/>
  <c r="J274" i="1"/>
  <c r="L266" i="1"/>
  <c r="J266" i="1"/>
  <c r="L250" i="1"/>
  <c r="J250" i="1"/>
  <c r="L242" i="1"/>
  <c r="J242" i="1"/>
  <c r="L234" i="1"/>
  <c r="J234" i="1"/>
  <c r="L218" i="1"/>
  <c r="J218" i="1"/>
  <c r="L210" i="1"/>
  <c r="J210" i="1"/>
  <c r="L202" i="1"/>
  <c r="J202" i="1"/>
  <c r="L186" i="1"/>
  <c r="J186" i="1"/>
  <c r="L178" i="1"/>
  <c r="J178" i="1"/>
  <c r="L170" i="1"/>
  <c r="J170" i="1"/>
  <c r="L154" i="1"/>
  <c r="J154" i="1"/>
  <c r="L146" i="1"/>
  <c r="J146" i="1"/>
  <c r="L130" i="1"/>
  <c r="J130" i="1"/>
  <c r="L122" i="1"/>
  <c r="J122" i="1"/>
  <c r="L114" i="1"/>
  <c r="J114" i="1"/>
  <c r="L90" i="1"/>
  <c r="J90" i="1"/>
  <c r="L82" i="1"/>
  <c r="J82" i="1"/>
  <c r="L74" i="1"/>
  <c r="J74" i="1"/>
  <c r="L66" i="1"/>
  <c r="J66" i="1"/>
  <c r="L58" i="1"/>
  <c r="J58" i="1"/>
  <c r="L50" i="1"/>
  <c r="J50" i="1"/>
  <c r="L42" i="1"/>
  <c r="J42" i="1"/>
  <c r="L34" i="1"/>
  <c r="J34" i="1"/>
  <c r="L18" i="1"/>
  <c r="J18" i="1"/>
  <c r="L10" i="1"/>
  <c r="J10" i="1"/>
  <c r="L744" i="1"/>
  <c r="L576" i="1"/>
  <c r="L448" i="1"/>
  <c r="L320" i="1"/>
  <c r="L192" i="1"/>
  <c r="L26" i="1"/>
  <c r="J834" i="1"/>
  <c r="J770" i="1"/>
  <c r="J720" i="1"/>
  <c r="J706" i="1"/>
  <c r="J642" i="1"/>
  <c r="J514" i="1"/>
  <c r="J858" i="1"/>
  <c r="J794" i="1"/>
  <c r="J730" i="1"/>
  <c r="J554" i="1"/>
  <c r="J67" i="1"/>
  <c r="L680" i="1"/>
  <c r="J680" i="1"/>
  <c r="L672" i="1"/>
  <c r="J672" i="1"/>
  <c r="L664" i="1"/>
  <c r="J664" i="1"/>
  <c r="L648" i="1"/>
  <c r="J648" i="1"/>
  <c r="L640" i="1"/>
  <c r="J640" i="1"/>
  <c r="L632" i="1"/>
  <c r="J632" i="1"/>
  <c r="L624" i="1"/>
  <c r="J624" i="1"/>
  <c r="L616" i="1"/>
  <c r="J616" i="1"/>
  <c r="L608" i="1"/>
  <c r="J608" i="1"/>
  <c r="L600" i="1"/>
  <c r="J600" i="1"/>
  <c r="L592" i="1"/>
  <c r="J592" i="1"/>
  <c r="L584" i="1"/>
  <c r="J584" i="1"/>
  <c r="L568" i="1"/>
  <c r="J568" i="1"/>
  <c r="L560" i="1"/>
  <c r="J560" i="1"/>
  <c r="L552" i="1"/>
  <c r="J552" i="1"/>
  <c r="L536" i="1"/>
  <c r="J536" i="1"/>
  <c r="L528" i="1"/>
  <c r="J528" i="1"/>
  <c r="L520" i="1"/>
  <c r="J520" i="1"/>
  <c r="L504" i="1"/>
  <c r="J504" i="1"/>
  <c r="L496" i="1"/>
  <c r="J496" i="1"/>
  <c r="L488" i="1"/>
  <c r="J488" i="1"/>
  <c r="L472" i="1"/>
  <c r="J472" i="1"/>
  <c r="L464" i="1"/>
  <c r="J464" i="1"/>
  <c r="L456" i="1"/>
  <c r="J456" i="1"/>
  <c r="L440" i="1"/>
  <c r="J440" i="1"/>
  <c r="L432" i="1"/>
  <c r="J432" i="1"/>
  <c r="L424" i="1"/>
  <c r="J424" i="1"/>
  <c r="L408" i="1"/>
  <c r="J408" i="1"/>
  <c r="L400" i="1"/>
  <c r="J400" i="1"/>
  <c r="L392" i="1"/>
  <c r="J392" i="1"/>
  <c r="L376" i="1"/>
  <c r="J376" i="1"/>
  <c r="L368" i="1"/>
  <c r="J368" i="1"/>
  <c r="L360" i="1"/>
  <c r="J360" i="1"/>
  <c r="L344" i="1"/>
  <c r="J344" i="1"/>
  <c r="L336" i="1"/>
  <c r="J336" i="1"/>
  <c r="L328" i="1"/>
  <c r="J328" i="1"/>
  <c r="L312" i="1"/>
  <c r="J312" i="1"/>
  <c r="L304" i="1"/>
  <c r="J304" i="1"/>
  <c r="L296" i="1"/>
  <c r="J296" i="1"/>
  <c r="L280" i="1"/>
  <c r="J280" i="1"/>
  <c r="L272" i="1"/>
  <c r="J272" i="1"/>
  <c r="L264" i="1"/>
  <c r="J264" i="1"/>
  <c r="L248" i="1"/>
  <c r="J248" i="1"/>
  <c r="L240" i="1"/>
  <c r="J240" i="1"/>
  <c r="L232" i="1"/>
  <c r="J232" i="1"/>
  <c r="L216" i="1"/>
  <c r="J216" i="1"/>
  <c r="L208" i="1"/>
  <c r="J208" i="1"/>
  <c r="L200" i="1"/>
  <c r="J200" i="1"/>
  <c r="L184" i="1"/>
  <c r="J184" i="1"/>
  <c r="L176" i="1"/>
  <c r="J176" i="1"/>
  <c r="L168" i="1"/>
  <c r="J168" i="1"/>
  <c r="L152" i="1"/>
  <c r="J152" i="1"/>
  <c r="L144" i="1"/>
  <c r="J144" i="1"/>
  <c r="L136" i="1"/>
  <c r="J136" i="1"/>
  <c r="L128" i="1"/>
  <c r="J128" i="1"/>
  <c r="L120" i="1"/>
  <c r="J120" i="1"/>
  <c r="L112" i="1"/>
  <c r="J112" i="1"/>
  <c r="L96" i="1"/>
  <c r="J96" i="1"/>
  <c r="L88" i="1"/>
  <c r="J88" i="1"/>
  <c r="L80" i="1"/>
  <c r="J80" i="1"/>
  <c r="L64" i="1"/>
  <c r="J64" i="1"/>
  <c r="L56" i="1"/>
  <c r="J56" i="1"/>
  <c r="L48" i="1"/>
  <c r="J48" i="1"/>
  <c r="L40" i="1"/>
  <c r="J40" i="1"/>
  <c r="L32" i="1"/>
  <c r="J32" i="1"/>
  <c r="L24" i="1"/>
  <c r="J24" i="1"/>
  <c r="L16" i="1"/>
  <c r="J16" i="1"/>
  <c r="L8" i="1"/>
  <c r="J8" i="1"/>
  <c r="L728" i="1"/>
  <c r="L656" i="1"/>
  <c r="L544" i="1"/>
  <c r="L416" i="1"/>
  <c r="L288" i="1"/>
  <c r="L160" i="1"/>
  <c r="J882" i="1"/>
  <c r="J818" i="1"/>
  <c r="J768" i="1"/>
  <c r="J754" i="1"/>
  <c r="J704" i="1"/>
  <c r="J690" i="1"/>
  <c r="J666" i="1"/>
  <c r="J594" i="1"/>
  <c r="L386" i="1"/>
  <c r="L258" i="1"/>
  <c r="L138" i="1"/>
  <c r="J842" i="1"/>
  <c r="J778" i="1"/>
  <c r="J714" i="1"/>
  <c r="J634" i="1"/>
  <c r="J506" i="1"/>
  <c r="J35" i="1"/>
</calcChain>
</file>

<file path=xl/sharedStrings.xml><?xml version="1.0" encoding="utf-8"?>
<sst xmlns="http://schemas.openxmlformats.org/spreadsheetml/2006/main" count="4851" uniqueCount="1361">
  <si>
    <t>ACCOUNT NO</t>
  </si>
  <si>
    <t>ACCOUNT TYPE (DESCRIPTION)</t>
  </si>
  <si>
    <t>CUSTOMER NUMBER</t>
  </si>
  <si>
    <t>CUSTOMER NAME</t>
  </si>
  <si>
    <t>LIMIT</t>
  </si>
  <si>
    <t>INT RATE</t>
  </si>
  <si>
    <t>THEO. BALANCE</t>
  </si>
  <si>
    <t>OUTSTANDING</t>
  </si>
  <si>
    <t>IRREGULARITY</t>
  </si>
  <si>
    <t>SANCTION</t>
  </si>
  <si>
    <t>NEW</t>
  </si>
  <si>
    <t>OLD</t>
  </si>
  <si>
    <t>ARREAR</t>
  </si>
  <si>
    <t>CURRENCY</t>
  </si>
  <si>
    <t>ACCT-MTAIN-BRCH</t>
  </si>
  <si>
    <t>EMI/INSTAL-AMOUNT</t>
  </si>
  <si>
    <t>IRRG-DATE</t>
  </si>
  <si>
    <t>UNREALISED-INT</t>
  </si>
  <si>
    <t>ACCRU-INT</t>
  </si>
  <si>
    <t>BR-SBH SURAKSHA</t>
  </si>
  <si>
    <t>Mr. ARVIND KUMAR SAIBANNA CHIL</t>
  </si>
  <si>
    <t>INR</t>
  </si>
  <si>
    <t>00/00/0000</t>
  </si>
  <si>
    <t>BR-BR-TL CAREER PLANN LOA</t>
  </si>
  <si>
    <t>Miss. POORNIMA &amp; C.H.HAWALDAR</t>
  </si>
  <si>
    <t>TL STAFF - COMPUTER LOAN</t>
  </si>
  <si>
    <t>Mr. VIJAYKUMAR SHIVAPUTRAPPA K</t>
  </si>
  <si>
    <t>H T L Housing Sch STAFF</t>
  </si>
  <si>
    <t>Mr. ANILKUMAR MANIKRAO KULKARN</t>
  </si>
  <si>
    <t>GUNDERAO  JAHAGIRDAR</t>
  </si>
  <si>
    <t>HANIPANNA  MATTI</t>
  </si>
  <si>
    <t>PRAMODKUMAR  UDGIRKAR</t>
  </si>
  <si>
    <t>Mr. RAVINDRA  SWADI</t>
  </si>
  <si>
    <t>HSG-STAFF-PRIOR OCT 2001</t>
  </si>
  <si>
    <t>MALLAPPA  SURPURKAR</t>
  </si>
  <si>
    <t>GOPAL J KULKARNI</t>
  </si>
  <si>
    <t>H T L Housing (SUB STAFF)</t>
  </si>
  <si>
    <t>Mr. GUNDERAO  JAHAGIRDAR</t>
  </si>
  <si>
    <t>HTL Housing(AWARD STAFF)</t>
  </si>
  <si>
    <t>Mr. PRAMOD KUMAR UDGIRKAR</t>
  </si>
  <si>
    <t>Mr. MOHAN SRINIVASRAO KULKARNI</t>
  </si>
  <si>
    <t>H T L Housing(SUP STAFF)</t>
  </si>
  <si>
    <t>Mr. SHARANBASAPPA SHIVARUDRAPP</t>
  </si>
  <si>
    <t>Mr. TIRUMALA KONDAPPA NAIK</t>
  </si>
  <si>
    <t>Mrs. M R  PUSHPALATHA</t>
  </si>
  <si>
    <t>IND STAFF HL SCHEME 25LAC</t>
  </si>
  <si>
    <t>Mr. LAXMAN R  GADDAD</t>
  </si>
  <si>
    <t>IND STAFF HL SCHEME 35LAC</t>
  </si>
  <si>
    <t>BR STAFF HL COMME UPTO30L</t>
  </si>
  <si>
    <t>DL BANK DEPOSIT(AGR)</t>
  </si>
  <si>
    <t>BALCHANDRA  AND SHAMALA  UPPA</t>
  </si>
  <si>
    <t>D L Bank Deposit PER</t>
  </si>
  <si>
    <t>Mr. VIJAYALAXMI  HONAGOND</t>
  </si>
  <si>
    <t>Mr. SHIVARUDRAPPA RAMSHETTAPPA</t>
  </si>
  <si>
    <t>BR- UTSAV PREMIUM  GOLD L</t>
  </si>
  <si>
    <t>Mrs. SHARDA  RATHOD</t>
  </si>
  <si>
    <t>BR-DL PRASAN PEN/FAMI PEN</t>
  </si>
  <si>
    <t>Mr. N. W. DESHMUKH</t>
  </si>
  <si>
    <t>Mr. CHANDRASHEKHAR  CHNDRSHEKH</t>
  </si>
  <si>
    <t>Mr. DESAI  NANDKUMAR</t>
  </si>
  <si>
    <t>DL PERSONAL LOAN STAFF</t>
  </si>
  <si>
    <t>DL PERSONAL LN STF 10L</t>
  </si>
  <si>
    <t>D L Festiv AdvanceSTAFF</t>
  </si>
  <si>
    <t>Mr. AVINASH  GURU</t>
  </si>
  <si>
    <t>Mrs. KALPANA  RATHOD</t>
  </si>
  <si>
    <t>Miss. KRITI  SINGH</t>
  </si>
  <si>
    <t>Ms. SARASWATI  KUMBAR</t>
  </si>
  <si>
    <t>BHEEMAPPA  SHANKRAPPA</t>
  </si>
  <si>
    <t>Mrs. VIJAYLAXMI  GOURI</t>
  </si>
  <si>
    <t>Mr. BASALINGAPPA  NISTY</t>
  </si>
  <si>
    <t>Miss. RITHA  RATHOD</t>
  </si>
  <si>
    <t>Miss. VIJAYALAXMI  AMBALGI</t>
  </si>
  <si>
    <t>Mr. CHAYAN  SAHA</t>
  </si>
  <si>
    <t>Mr. TIGER  MARUTHI</t>
  </si>
  <si>
    <t>DL CONSUMER LOAN STAFF</t>
  </si>
  <si>
    <t>DL RELF-EARTH Q&amp;FLOOD STF</t>
  </si>
  <si>
    <t>Mr. BASALINGAPPA SHANTAPPA NIS</t>
  </si>
  <si>
    <t>DL NEW COMPUTER LOAN STAF</t>
  </si>
  <si>
    <t>Mr. SATISH  DAGHE</t>
  </si>
  <si>
    <t>Mr. RAMACHANDRA  MOGARE</t>
  </si>
  <si>
    <t>D L Vehicle -CAR STAFF</t>
  </si>
  <si>
    <t>Mr. GOPAL  KULKARNI</t>
  </si>
  <si>
    <t>DL CAR LOA CLERISTA(28/12</t>
  </si>
  <si>
    <t>Mr. KHANDERAO VITHALRAO KULKAR</t>
  </si>
  <si>
    <t>D L VEH-2WHEELAWARD(28/12</t>
  </si>
  <si>
    <t>Mr. BHEEMRAJ C BOUDH</t>
  </si>
  <si>
    <t>D L Gold Loan STAFF</t>
  </si>
  <si>
    <t>D L Bank Deposits STAFF</t>
  </si>
  <si>
    <t>Mr. RAGHVENDRA  KULKARNI</t>
  </si>
  <si>
    <t>Mr. HARILAL LAGDHIR CHAUHAN</t>
  </si>
  <si>
    <t>D L Loan-PensionerSTAFF</t>
  </si>
  <si>
    <t>Mr. M F DHANWAD</t>
  </si>
  <si>
    <t>SHANKER KHAJAPPA KOTE</t>
  </si>
  <si>
    <t>T L PERSONAL LOANS PER</t>
  </si>
  <si>
    <t>SIDDAPPA  BHEEMAPPA</t>
  </si>
  <si>
    <t>DURGAPPA  SIVANUR</t>
  </si>
  <si>
    <t>VITHAL  TIPANNA</t>
  </si>
  <si>
    <t>SURESH RANAPPA ANKALAGI</t>
  </si>
  <si>
    <t>NAGAMMA  ANNAPPA</t>
  </si>
  <si>
    <t>AMBIKA  NARAYAN</t>
  </si>
  <si>
    <t>TL SBH SARAL SCHEME PER</t>
  </si>
  <si>
    <t>Mr. SANGAPPA BASWARAJAPPA BIRA</t>
  </si>
  <si>
    <t>Mr. ARUN  U N</t>
  </si>
  <si>
    <t>BHIMSHA BANDAPPA SINGHE</t>
  </si>
  <si>
    <t>Mr. RUKNUDDIN MD.MEHABOBSAB AT</t>
  </si>
  <si>
    <t>Mr. TUKARAM  CHAVAN</t>
  </si>
  <si>
    <t>Mr. JEEVARAJ NAGANATH J.N.JEEV</t>
  </si>
  <si>
    <t>Mrs. JYOTI SRIKANT RAIKELKAR</t>
  </si>
  <si>
    <t>Mr. CHANDRAKANT  PATIL</t>
  </si>
  <si>
    <t>T L Immov PropertyPER</t>
  </si>
  <si>
    <t>Mr. SHAMSUDDIN  S/O  SHAIK MAH</t>
  </si>
  <si>
    <t>Mr. DAWOOD BIN HASSAN HASSAN B</t>
  </si>
  <si>
    <t>Ms. SAROJA S  RAJAPPA</t>
  </si>
  <si>
    <t>Mrs. VIMAL  JYOTHI</t>
  </si>
  <si>
    <t>HTL (Fix Int)&gt;5yrs PER</t>
  </si>
  <si>
    <t>KHANDERAO  KULKARNI</t>
  </si>
  <si>
    <t>HTL-Floating Int (PER)</t>
  </si>
  <si>
    <t>MAHADEVAMMA  N</t>
  </si>
  <si>
    <t>SHANTA  MATH</t>
  </si>
  <si>
    <t>MALLAMMA CHOKOBA HOSAMANI</t>
  </si>
  <si>
    <t>HTL (FLOAT)DEC2004</t>
  </si>
  <si>
    <t>Mr. CHANDRAKANT DATTARAYA RAO</t>
  </si>
  <si>
    <t>HTL FLOATING MAR 2006</t>
  </si>
  <si>
    <t>MAHANTESH  M</t>
  </si>
  <si>
    <t>Mr. AYUB KHAN  S/O  HAMEED KHA</t>
  </si>
  <si>
    <t>Mr. SHARNAPPA KARAJAGI VITHAPP</t>
  </si>
  <si>
    <t>Mrs. SMT.AZRA TAHASEEN W/O SYE</t>
  </si>
  <si>
    <t>Ms. AMRUTHRAO JOGA AND ISHWARA</t>
  </si>
  <si>
    <t>Mr. MOHD  SHAFI</t>
  </si>
  <si>
    <t>HTL PROTECTED HOME LOAN</t>
  </si>
  <si>
    <t>Mrs. SMT.ASHWINI GANESH KAWALE</t>
  </si>
  <si>
    <t>Ms. RAJU HAYYALKAR AND MREPPA</t>
  </si>
  <si>
    <t>Mr. DATTU CHANDRASHA MALIPATIL</t>
  </si>
  <si>
    <t>HTL FLOT upto 30 lacs</t>
  </si>
  <si>
    <t>Mr. SYED  SANAULLAH</t>
  </si>
  <si>
    <t>Mr. ANUJ KUMAR  GANGAL</t>
  </si>
  <si>
    <t>Mr. BHARAMAPPA RAMAPPA BHOYI</t>
  </si>
  <si>
    <t>HTL FLOT HAPP HOM UPTO30L</t>
  </si>
  <si>
    <t>Mr. BASAVARAJ  DODDAMANI</t>
  </si>
  <si>
    <t>Mrs. VIJAYALAXMI MALAKAPPA ALD</t>
  </si>
  <si>
    <t>HTL FLT (080510) upto 30L</t>
  </si>
  <si>
    <t>Mrs. ANURADHA MAHESHKUMAR KINN</t>
  </si>
  <si>
    <t>Mr. MOHAN MARUTIRAO JIDDIMANI</t>
  </si>
  <si>
    <t>HTL FIXED(SPLSCH&lt;=5.00lac</t>
  </si>
  <si>
    <t>Mr. MACHINDRANATH  MAHARAJ</t>
  </si>
  <si>
    <t>Mr. ARAVIND KUMAR KALLAPPA BOR</t>
  </si>
  <si>
    <t>Mr. VITHAL MEGU RATHOD</t>
  </si>
  <si>
    <t>HTLFIXEDSPLSCH&gt;5-20lac</t>
  </si>
  <si>
    <t>Ms. MAMATA CHANDRREDDY ARIKERI</t>
  </si>
  <si>
    <t>Mr. SHIVMURTY AMRUTRAO AMRUT R</t>
  </si>
  <si>
    <t>Mr. SURESH  RAMSINGH  JADHAV</t>
  </si>
  <si>
    <t>TL SBH RAKSHAK PLUS</t>
  </si>
  <si>
    <t>Mr. BASAVARAJ  NINGAPPA</t>
  </si>
  <si>
    <t>TL EDUCATIONAL LOAN PER</t>
  </si>
  <si>
    <t>KOPRESH NARASIMHARAO DESAI</t>
  </si>
  <si>
    <t>Mr. SHARANABASAVA GURANNA BANG</t>
  </si>
  <si>
    <t>Mr. SYED AZHER  HUSSAIN</t>
  </si>
  <si>
    <t>TL EDUCATION LOAN - 0708</t>
  </si>
  <si>
    <t>Mr. JAGADEESH  M. KALYANI</t>
  </si>
  <si>
    <t>Mr. SHIVKUMAR V BIRADAR</t>
  </si>
  <si>
    <t>Ms. ARCHANA PADMANNA KIRANAGI</t>
  </si>
  <si>
    <t>Mr. VIRAJKUMAR  PANDURANG</t>
  </si>
  <si>
    <t>Mr. SUNIL BAPURE  S/O KASHINAT</t>
  </si>
  <si>
    <t>Ms. BHAGYALAXMI  KULKARNI</t>
  </si>
  <si>
    <t>Mr. CHETAN  S  NILOOR SHIDHARA</t>
  </si>
  <si>
    <t>Ms. SUDHA MALLAREDDY BANGARI</t>
  </si>
  <si>
    <t>Mr. SANDEEP S PATIL</t>
  </si>
  <si>
    <t>Mr. VIJAYKUMAR  MADAPE</t>
  </si>
  <si>
    <t>Mr. VEERABHADRA  SHARANAPPA  S</t>
  </si>
  <si>
    <t>Mr. SHIVAPUTRA MAHADEVAPPA HAD</t>
  </si>
  <si>
    <t>Ms. RADHIKA  RATHOD</t>
  </si>
  <si>
    <t>Mr. SHARAN RAJASHAKER PATIL</t>
  </si>
  <si>
    <t>Mr. SHIVANAND  VEERSHETTY  PAT</t>
  </si>
  <si>
    <t>BR-TL SBH PERS LOAN UNSEC</t>
  </si>
  <si>
    <t>Mr. NEELKANT KOLIGERI  KOLIGER</t>
  </si>
  <si>
    <t>Mr. BHIMA DEVAJA NAYAK</t>
  </si>
  <si>
    <t>Mr. KHANDERAO MAHADEV TAKALE</t>
  </si>
  <si>
    <t>Mr. MADURAYA  AMRUT</t>
  </si>
  <si>
    <t>MARTHAND BASAWANAPPA HADPAD</t>
  </si>
  <si>
    <t>Mr. ASLAM MD FAZAL  ALI</t>
  </si>
  <si>
    <t>Mr. SUBHASCHANDRA  DHARMANNA</t>
  </si>
  <si>
    <t>Ms. NIRMALA B  SEDAMKAR</t>
  </si>
  <si>
    <t>Mr. RAHUL HASANAPPA DODDAMANI</t>
  </si>
  <si>
    <t>Mr. HALLEPPA  SHIVALINGAPPA</t>
  </si>
  <si>
    <t>DHANSING GEMU RATHOD</t>
  </si>
  <si>
    <t>Mr. AMBADAS PARSHURAM KABADE</t>
  </si>
  <si>
    <t>Mr. FAREEDAHMED KHAJA HUSSAIN</t>
  </si>
  <si>
    <t>Mr. SHIVASHANKAR  BALAPPA</t>
  </si>
  <si>
    <t>Mr. SOMASHEKAR BALAPPA KAMALAP</t>
  </si>
  <si>
    <t>Mr. VILAS BABU  B M</t>
  </si>
  <si>
    <t>Mr. CHANNAPPA SAHUKAR  UMAPATI</t>
  </si>
  <si>
    <t>Mr. SHARANENDRA GUNDANNA PATIL</t>
  </si>
  <si>
    <t>Miss. RANJANA ARJUN DHARGI  AR</t>
  </si>
  <si>
    <t>Mr. AKTAR PATEL  AKTAR PATEL</t>
  </si>
  <si>
    <t>Shri SANTOSH  NAYAK</t>
  </si>
  <si>
    <t>Mr. RAGHAVENDRAREDDY VEERAREDD</t>
  </si>
  <si>
    <t>Mrs. MADHUMATI ALIAS ASHWINI</t>
  </si>
  <si>
    <t>Mrs. JYOTI  KADWADI</t>
  </si>
  <si>
    <t>Mr. NAGENDRA PEERAPPA BULABA</t>
  </si>
  <si>
    <t>Mr. MADIWALAPPA B.PATIL PATIL</t>
  </si>
  <si>
    <t>SHIVALINGAPPA  BELLE  BASWARA</t>
  </si>
  <si>
    <t>Mr. TIPPANNA BITTAL BASSANNA</t>
  </si>
  <si>
    <t>Mr. JAGAIDISH JATTEPPA PUJARI</t>
  </si>
  <si>
    <t>Mr. SHIVAYYA BHIMAYYA KALAL</t>
  </si>
  <si>
    <t>Mr. STEVENS D SUSAIRAJ</t>
  </si>
  <si>
    <t>Mr. CHANDRASHA  N</t>
  </si>
  <si>
    <t>Mr. VEDARATHNAM  SAMUEL</t>
  </si>
  <si>
    <t>Mr. BHARAT  L</t>
  </si>
  <si>
    <t>Mr. NAGASHATTAPPA  S.  RAGATE</t>
  </si>
  <si>
    <t>SHANKAR  S</t>
  </si>
  <si>
    <t>Mr. DHARAMVEER PRATAPSINGH THA</t>
  </si>
  <si>
    <t>Mrs. PRIYADARSHINI SHINDE  RAM</t>
  </si>
  <si>
    <t>Mr. SHASHIKUMAR  BOMANALLI</t>
  </si>
  <si>
    <t>Mr. MALLINATH SIDRAMAPPA WALI</t>
  </si>
  <si>
    <t>Mr. MALLIKARJUN  PANCHAKATI</t>
  </si>
  <si>
    <t>Mr. GURUMURTHI  RAMANNA</t>
  </si>
  <si>
    <t>SHIVAPPA  YATHANOOR</t>
  </si>
  <si>
    <t>Mr. AMBADAS LALAJI GAIKWAD</t>
  </si>
  <si>
    <t>LAXMAN SIDRAMAPPA SHIVAKERI</t>
  </si>
  <si>
    <t>Mrs. GOURAMMA GUNDAPPA SINDHE</t>
  </si>
  <si>
    <t>Mr. SHAM RAO MALAK</t>
  </si>
  <si>
    <t>Mr. SHANTAMALLAPPA  SHIVAKERI</t>
  </si>
  <si>
    <t>KARANAPPA  RAUR</t>
  </si>
  <si>
    <t>Mr. MALLESHI DHANSING PAWAR</t>
  </si>
  <si>
    <t>Mr. GUNDERAO SHANKAR RAO DONGA</t>
  </si>
  <si>
    <t>Mrs. JYOTI GURURAJ KULKARNI</t>
  </si>
  <si>
    <t>Mrs. SEETABAI SUNIL KULKARNI</t>
  </si>
  <si>
    <t>Mr. NAMDEV T JADHAV</t>
  </si>
  <si>
    <t>Mr. SHRINIDHI SATTYANARAYAN KU</t>
  </si>
  <si>
    <t>Mr. M.VENKATESHWAR  KRISHNAMUR</t>
  </si>
  <si>
    <t>Mr. MD.SHAMSHUDDIN MD.JAFFER M</t>
  </si>
  <si>
    <t>Mr. RAVINDRA S BAGANAVAR</t>
  </si>
  <si>
    <t>Mr. ABDUL SALEEM SHAIKH MAHEBO</t>
  </si>
  <si>
    <t>Mr. YASHWANT SHANKREPPA KINNIK</t>
  </si>
  <si>
    <t>Mr. GHALAPPA BANDIGEPPA S.</t>
  </si>
  <si>
    <t>Mr. SUBBAYYA  ANAVEERAYYA</t>
  </si>
  <si>
    <t>Mr. GIRIMALLAPPA CHANDRAKANT B</t>
  </si>
  <si>
    <t>Mr. ASHOK BABU BAJANTRI</t>
  </si>
  <si>
    <t>Ms. SHRAVAN KUMAR  VALAKERI</t>
  </si>
  <si>
    <t>Miss. ANURADHA  KALAL</t>
  </si>
  <si>
    <t>KAVITHA   ALIAS KAVITABAI CHA</t>
  </si>
  <si>
    <t>DEVINDRAPPA  HALAPPAGOL</t>
  </si>
  <si>
    <t>Mr. MANOHAR  TALAWAR</t>
  </si>
  <si>
    <t>Mr. IMTIYAZ  MD USMAN</t>
  </si>
  <si>
    <t>Mr. MACHINDRA  BHIMALLI</t>
  </si>
  <si>
    <t>Mr. SURESH BASAWARAJ SHETAGAR</t>
  </si>
  <si>
    <t>Mr. MADIVALAPPA M GIRI</t>
  </si>
  <si>
    <t>Mr. SALIM  AHMED</t>
  </si>
  <si>
    <t>Mr. ASHOK MANOHAR SUTAR</t>
  </si>
  <si>
    <t>Mr. PASHA MIYA  PASHAYA MIYA</t>
  </si>
  <si>
    <t>Mr. VINAYAK  RAO</t>
  </si>
  <si>
    <t>Mr. SANTOSH SURESH SHESHALU</t>
  </si>
  <si>
    <t>LAXMANRAO  PATIL</t>
  </si>
  <si>
    <t>Mr. CHANDRAKANT Y  H</t>
  </si>
  <si>
    <t>Mr. THIPPESWAMY SANNA BHEEMANN</t>
  </si>
  <si>
    <t>SHASHIKALA  NAGESH</t>
  </si>
  <si>
    <t>MANOHAR MAPANNA NAVADGE</t>
  </si>
  <si>
    <t>Mr. SANGANNA B  G</t>
  </si>
  <si>
    <t>Mr. AMBURAO R CHAWAN</t>
  </si>
  <si>
    <t>Ms. ARUNA SIDDANNA DESAI</t>
  </si>
  <si>
    <t>Mr. MAHALINGAPPA SHRIMANTHRAYA</t>
  </si>
  <si>
    <t>Mrs. REKHA MASUTA KATTIMANI</t>
  </si>
  <si>
    <t>Mr. ZULFEKHAR AHMED  MANSOOR A</t>
  </si>
  <si>
    <t>NAGAMMA CHANDRAKANT TARTE</t>
  </si>
  <si>
    <t>Ms. SUNANDA  GUDUR</t>
  </si>
  <si>
    <t>Mr. BASAWARAJ  IREDDY</t>
  </si>
  <si>
    <t>Mr. KUMARI TRIVENI TADAKE RANA</t>
  </si>
  <si>
    <t>Mr. PRADEEP KUMAR  RAMANNA</t>
  </si>
  <si>
    <t>Mr. CHANDRASHA  AMBALAGI</t>
  </si>
  <si>
    <t>Mr. MALLAPPA  HOLKUNDI</t>
  </si>
  <si>
    <t>Mr. KHAJA BEE  NAWAB SAB</t>
  </si>
  <si>
    <t>Mr. TIPPANASA NAKOD  EKANATHAS</t>
  </si>
  <si>
    <t>Mr. SIDDAROODA  PARAMESHWAR</t>
  </si>
  <si>
    <t>Mr. VASANT  NAYAK</t>
  </si>
  <si>
    <t>Mr. MAHANING  NANDAGANVI</t>
  </si>
  <si>
    <t>Mrs. SUMITRA BAI RAMESH</t>
  </si>
  <si>
    <t>Mr. PRANESH  S/O SHANTARAM</t>
  </si>
  <si>
    <t>Mr. BHEEMSING KISHAN RATHOD</t>
  </si>
  <si>
    <t>Mrs. SHIVLEELA S METRE</t>
  </si>
  <si>
    <t>Mr. NAGAPPA MALLAPPA NINGNOOR</t>
  </si>
  <si>
    <t>Mr. MEHRAJUDDIN KHAJA MOINUDDI</t>
  </si>
  <si>
    <t>Mr. GHOUSE  PASHA ABDUL GAFOOR</t>
  </si>
  <si>
    <t>Mr. HANAMANTH  SHARANAPPA</t>
  </si>
  <si>
    <t>Mr. ABDUL  QADEER</t>
  </si>
  <si>
    <t>Mr. GURULINGAPPA BIRADAR S/O J</t>
  </si>
  <si>
    <t>Mr. AMARSING BHILAJI NAIK</t>
  </si>
  <si>
    <t>Mr. SURESH  MANE</t>
  </si>
  <si>
    <t>Miss. AMBIKA SHARANAPPAGOUDA P</t>
  </si>
  <si>
    <t>Mr. CHANDRAKANT CHANNAPPA BIRA</t>
  </si>
  <si>
    <t>SRINKANT  MAHADAVAPPA</t>
  </si>
  <si>
    <t>Mr. ABDUL SAMAD  MD.KHASIM ALI</t>
  </si>
  <si>
    <t>Mr. SOMANATH  BIRADAR</t>
  </si>
  <si>
    <t>Mr. JAMBANNA  SHIVANNA</t>
  </si>
  <si>
    <t>Mrs. RAJESHWARI SHARANABASAPPA</t>
  </si>
  <si>
    <t>Mr. R NARSIMLU NARSIMLU</t>
  </si>
  <si>
    <t>SHAHEENBEGUM  AHMEADHUSSAIN</t>
  </si>
  <si>
    <t>Mrs. VIDYASHREE  PATIL</t>
  </si>
  <si>
    <t>JAGADEVI AMBANNA NATIKAR</t>
  </si>
  <si>
    <t>Mr. SANTHOSH CHANDRAKANTH JOKE</t>
  </si>
  <si>
    <t>SHRIKANT SHIVARAYA MADRI</t>
  </si>
  <si>
    <t>Mr. SANTOSHKUMAR . HEERA</t>
  </si>
  <si>
    <t>Mr. ABDUL JABBAR  MD</t>
  </si>
  <si>
    <t>Mr. CHOTUM,IYAN INAMDAR HUSSAI</t>
  </si>
  <si>
    <t>Mrs. NAGUBAI P SURYAWANSHI</t>
  </si>
  <si>
    <t>SHANTAPPA  KARBASAPPA</t>
  </si>
  <si>
    <t>RAMESH  DURGURKAR</t>
  </si>
  <si>
    <t>Mr. NANAGOUDA G PATIL</t>
  </si>
  <si>
    <t>Mr. CHANNABASAPPA SANGAPPA C</t>
  </si>
  <si>
    <t>Mr. SURESH  PATIL</t>
  </si>
  <si>
    <t>GURUNATHREDDY  SANGAREDDY KUN</t>
  </si>
  <si>
    <t>Mr. VAMANREDDY  KALLAPPAREDDY</t>
  </si>
  <si>
    <t>Mr. MD RIYAZ  MDABBAS</t>
  </si>
  <si>
    <t>Shri NAGAREDDY  VITTALREDDY</t>
  </si>
  <si>
    <t>Mr. MOHAMED ZAHEED A KHAZI</t>
  </si>
  <si>
    <t>DEVIDAS  SHINDE</t>
  </si>
  <si>
    <t>Miss. INDRALE  UTPALA</t>
  </si>
  <si>
    <t>MOHD  JEELANI</t>
  </si>
  <si>
    <t>Mr. RAMANNA  MALLAPPA</t>
  </si>
  <si>
    <t>Mr. ASHOK  KATTIMANI</t>
  </si>
  <si>
    <t>Mr. DAYANAND  HANGAR</t>
  </si>
  <si>
    <t>Mr. MANOHAR LAXMAN OMANKAR</t>
  </si>
  <si>
    <t>Mr. BASHEER  BAIG</t>
  </si>
  <si>
    <t>Mr. SHRISHAIL BHEEMRAO TALWAR</t>
  </si>
  <si>
    <t>Mr. SUBHASCHANDRA  PANCHAL</t>
  </si>
  <si>
    <t>Mr. NAGAPPA  SAMBU</t>
  </si>
  <si>
    <t>Mr. BASAVARAJ MADURAYA BETAGER</t>
  </si>
  <si>
    <t>Mr. JAGANATH GURUPAD RAVOOR</t>
  </si>
  <si>
    <t>Mr. MALLIKARJUN DEVINDRAPPA BI</t>
  </si>
  <si>
    <t>Mr. SHIVRAJ G GOUNHALLI</t>
  </si>
  <si>
    <t>Mrs. S V VIJAYABHARATHI  MURNE</t>
  </si>
  <si>
    <t>Mr. SHIVAPUTRA  S/O SANGAPPA D</t>
  </si>
  <si>
    <t>SIDDAPPA VEERANNA PALEED</t>
  </si>
  <si>
    <t>Mr. DAYAMANNA  YALLAPPA</t>
  </si>
  <si>
    <t>Mr. SHIVKUMAR MEDA  SHARANAPPA</t>
  </si>
  <si>
    <t>Mr. NAGARAJ AVVANNA NAGOOR</t>
  </si>
  <si>
    <t>Mr. SIDDANAGOUDA  BASLINGAPPA</t>
  </si>
  <si>
    <t>Mr. LALAPPA  MALAGE</t>
  </si>
  <si>
    <t>Mr. SHAMBULINGAYYA  MATHAPATI</t>
  </si>
  <si>
    <t>Ms. SUVARNA  CHATTER</t>
  </si>
  <si>
    <t>Mr. JAISING  JADHAV</t>
  </si>
  <si>
    <t>Mr. GURULINGAPPA  BAGALI</t>
  </si>
  <si>
    <t>Mr. AVVANNA  TALWAR</t>
  </si>
  <si>
    <t>Mr. PRAKASH  K.C</t>
  </si>
  <si>
    <t>Mr. LAXMANNA  MALKAPPA</t>
  </si>
  <si>
    <t>Mrs. VIDYAVATI W/O MAHESH</t>
  </si>
  <si>
    <t>Mr. CHANDSAB  FHAREEDSAB GOUR</t>
  </si>
  <si>
    <t>Mr. MALLIKARJUN SHANMMUKAPP BI</t>
  </si>
  <si>
    <t>CHANDRAMAPPA  DEVALAPPA</t>
  </si>
  <si>
    <t>Ms. MD IQBAL  AHMED</t>
  </si>
  <si>
    <t>Mr. GAJANAN  SOMALIGAPPA</t>
  </si>
  <si>
    <t>Mr. ASHOK  RUKKAPPA</t>
  </si>
  <si>
    <t>Mr. SANGANNA HANAMANTRAYA BHAS</t>
  </si>
  <si>
    <t>Ms. GANGAVVA  DEVENDRAPPA</t>
  </si>
  <si>
    <t>Mr. SUDHIR RAMSHETTEPPA PATIL</t>
  </si>
  <si>
    <t>Mr. SHARANBASAPPA CHANDRASHEKA</t>
  </si>
  <si>
    <t>Mr. SIKANDAR ISHAQ PATEL</t>
  </si>
  <si>
    <t>Mr. SHARNABASAPPA  YELASANGI</t>
  </si>
  <si>
    <t>Mr. ZAHEER  AHMED</t>
  </si>
  <si>
    <t>Mr. HUSSAIN BADSHAHA WALIKAR</t>
  </si>
  <si>
    <t>Mr. SHIVAKUMAR M A</t>
  </si>
  <si>
    <t>Mr. PANI  SHARANAPPA M</t>
  </si>
  <si>
    <t>Ms. SHEETAL BHANUDASRAO JADHAV</t>
  </si>
  <si>
    <t>Mr. SABANNA  H  KATTIMANI</t>
  </si>
  <si>
    <t>Mr. LINGAPPA  KAMATAGI</t>
  </si>
  <si>
    <t>Mr. GURUMURTI TUKARAM BASARAGI</t>
  </si>
  <si>
    <t>Mr. SHIVANAND BIRADAR  .</t>
  </si>
  <si>
    <t>Mr. KIRANKUMAR`  P S</t>
  </si>
  <si>
    <t>Mr. DEVENDRAPPA  VEERAPPA</t>
  </si>
  <si>
    <t>Mr. KRISHNARAO NARSINGRAO K</t>
  </si>
  <si>
    <t>MANIK  GAWARE</t>
  </si>
  <si>
    <t>Mr. SHIVAPUTRA HANAMANTA BELUR</t>
  </si>
  <si>
    <t>Mr. SURESH  MEDI</t>
  </si>
  <si>
    <t>Mrs. MANJULA  MOOL  BHARATHI</t>
  </si>
  <si>
    <t>Mr. PRASHANT V B</t>
  </si>
  <si>
    <t>Mrs. M REKHA  MAVIN</t>
  </si>
  <si>
    <t>Mr. SIDDAYYA  IRAYYA</t>
  </si>
  <si>
    <t>HEMAVATI W/O LATE GURURAJ</t>
  </si>
  <si>
    <t>Mr. MOHAMMED ZAKEER HUSSAIN</t>
  </si>
  <si>
    <t>HANMANTH MAREPPA NANDURKAR</t>
  </si>
  <si>
    <t>BHAVURAO  PATIL</t>
  </si>
  <si>
    <t>Mr. RAJENDRA GOVINDRAO GAWALI</t>
  </si>
  <si>
    <t>Mrs. SAVITHA  PATIL</t>
  </si>
  <si>
    <t>Mrs. SAVITRI  PATIL</t>
  </si>
  <si>
    <t>Mr. ARVIND KUMAR S/O BABU RATH</t>
  </si>
  <si>
    <t>Mrs. ZARINA NAHEED  ZARINA NAH</t>
  </si>
  <si>
    <t>Mr. NASEER ASAD D MOHAMED ASAD</t>
  </si>
  <si>
    <t>Mr. SANGANBASAPPA BASAVARAJ BI</t>
  </si>
  <si>
    <t>Mr. SHAMSUDDIN ISMAILSAB MULLA</t>
  </si>
  <si>
    <t>ALLAUDDIN  MAHBOOB</t>
  </si>
  <si>
    <t>Mrs. CHANDRAKALA  C</t>
  </si>
  <si>
    <t>Mr. MOHD .ASIF.  PATEL</t>
  </si>
  <si>
    <t>Mr. RAJENDRAPPA  MALKHEDKAR</t>
  </si>
  <si>
    <t>Mr. RAVINDRA S.KULKARNI SUDHAK</t>
  </si>
  <si>
    <t>Mr. VINOD VAIJINATH VAIJINATH</t>
  </si>
  <si>
    <t>Mr. ABDUL MATEEN  MD</t>
  </si>
  <si>
    <t>Mr. HONNAPPA HUCHAPPA DALWAI</t>
  </si>
  <si>
    <t>BR-TL SBH HOME CASH</t>
  </si>
  <si>
    <t>Mr. PRABHU  KAMBALI</t>
  </si>
  <si>
    <t>BR- SBH HOME CASH</t>
  </si>
  <si>
    <t>Mr. VEERSHETTY  BHOOPRAO</t>
  </si>
  <si>
    <t>Mr. SHARANABASAPPA B KUMBAR</t>
  </si>
  <si>
    <t>BR-TL Immov Property PER</t>
  </si>
  <si>
    <t>Mr. CHAITANYA  KUMAR  S</t>
  </si>
  <si>
    <t>Mr. R RAVINDRANATH  RAMANNA</t>
  </si>
  <si>
    <t>Mr. VINAY S PATIL</t>
  </si>
  <si>
    <t>Mr. SWAPNIL TARAKANT GAIKWAD</t>
  </si>
  <si>
    <t>Mr. DEEPAK  TIWARI</t>
  </si>
  <si>
    <t>Mr. MYNAM  VENKATA SATYA SUBRA</t>
  </si>
  <si>
    <t>Mrs. UMADEVI SHIVAPPA PURAD</t>
  </si>
  <si>
    <t>Mr. MOHAMMED AZIZ  ANSARI</t>
  </si>
  <si>
    <t>Mrs. UMA  SHANTAPPA</t>
  </si>
  <si>
    <t>Mr. MAHMED JAVEED  ALI</t>
  </si>
  <si>
    <t>Mr. SHIVAKUMAR A  KALYANI</t>
  </si>
  <si>
    <t>Mr. VIJAY  KUMAR</t>
  </si>
  <si>
    <t>Mr. SHIVKUMAR R  AMMAN</t>
  </si>
  <si>
    <t>VENKATESH K NARGUND</t>
  </si>
  <si>
    <t>SHARADABAI GURUDEV MODI</t>
  </si>
  <si>
    <t>Mr. BASAWARAJ  .</t>
  </si>
  <si>
    <t>Mr. GUNDERAYA  BASAVANAPPA</t>
  </si>
  <si>
    <t>Mr. PANKAJ KUMAR R PASARGE</t>
  </si>
  <si>
    <t>Mrs. NIMBA BAI S NILURE</t>
  </si>
  <si>
    <t>Mr. SHIVARAYA S MAHUR</t>
  </si>
  <si>
    <t>AMRUTAPPA  MALLAPPA H</t>
  </si>
  <si>
    <t>Mr. HANAMANTH APPA  SANGAPPA J</t>
  </si>
  <si>
    <t>Mrs. KHADAR  PASHA</t>
  </si>
  <si>
    <t>BR-TL FAST CREDIT 0708</t>
  </si>
  <si>
    <t>Ms. PRAVEENA PRIYA N DAVID J C</t>
  </si>
  <si>
    <t>Mr. RAMPRASAD &amp; BHARATPRASAD B</t>
  </si>
  <si>
    <t>Mr. ASOK  MAHADEVAPPA</t>
  </si>
  <si>
    <t>Mr. MOLAPPA  ERAPPA</t>
  </si>
  <si>
    <t>Mr. NAGENDRA PARUSURAM DHULE</t>
  </si>
  <si>
    <t>Mr. CHAKRA  SIDDAPPA</t>
  </si>
  <si>
    <t>BR-HTL FLT (010710) &lt;=50L</t>
  </si>
  <si>
    <t>Mr. GANGADHAR MURALIDHARRAO KU</t>
  </si>
  <si>
    <t>CHANDRASHEKHAR  PATIL</t>
  </si>
  <si>
    <t>Mr. C N  BABALGAON</t>
  </si>
  <si>
    <t>Mr. SATYENDRANATH V TADKAL</t>
  </si>
  <si>
    <t>Mr. SHAMSUNDAR BRAHMSUR JAIN</t>
  </si>
  <si>
    <t>BR-HTL FLT(161110)UPTO30L</t>
  </si>
  <si>
    <t>Mr. RAJKUMAR TADKAL GIREPPA TA</t>
  </si>
  <si>
    <t>Ms. CHANDRAPRABHA  LAXMAYYA  K</t>
  </si>
  <si>
    <t>RAVINDRARAO VITHAL RAO</t>
  </si>
  <si>
    <t>Mr. VEERUPAKSHI  SHAHAPUR</t>
  </si>
  <si>
    <t>Mr. MALLANNA  M</t>
  </si>
  <si>
    <t>Mr. SUNIL  S/O SHANKER</t>
  </si>
  <si>
    <t>Mr. DAMAJI  RATHOD</t>
  </si>
  <si>
    <t>Mr. RAJSHEKHAR MANOHARAO TENGL</t>
  </si>
  <si>
    <t>Mr. RAJU B  MALGATI</t>
  </si>
  <si>
    <t>Mr. RAJENDRA BASAVLINGAPPA KON</t>
  </si>
  <si>
    <t>Mrs. SUDHA  PRATINIDHI</t>
  </si>
  <si>
    <t>RAJESH  RAMPURE</t>
  </si>
  <si>
    <t>Mrs. JYOTI B MASALI</t>
  </si>
  <si>
    <t>Ms. VIJAYLAKSHMI SATHLINGAPPA</t>
  </si>
  <si>
    <t>Mr. APPARAO  MUNOLI</t>
  </si>
  <si>
    <t>Mrs. NARMADA MALLIKARJUNAPPA S</t>
  </si>
  <si>
    <t>Mr. PRABHU GHAMMU JADHAV</t>
  </si>
  <si>
    <t>VEERANNA SHANKREPPA KARIGAR</t>
  </si>
  <si>
    <t>Mr. DAYANAND SRIMANTHRAO MEHTR</t>
  </si>
  <si>
    <t>Mr. MAHESH  HADPAD</t>
  </si>
  <si>
    <t>SHASHIKALA NAGARAJ PANCHAL</t>
  </si>
  <si>
    <t>Mrs. SHIVLEELA  PATIL</t>
  </si>
  <si>
    <t>Mr. RAGHAVENDRA SHAMSUNDAR RAO</t>
  </si>
  <si>
    <t>Mr. HANMANTHARAO  KULKARNI</t>
  </si>
  <si>
    <t>Mr. ANAND  KUMAR</t>
  </si>
  <si>
    <t>Mr. SHRIKANTH  DODDAMANI</t>
  </si>
  <si>
    <t>Mrs. SHIVALEELA  GUNDERAO</t>
  </si>
  <si>
    <t>Mrs. SHARANAMMA S PURANIK</t>
  </si>
  <si>
    <t>Mrs. VIJAYLAXMI M KATKAM</t>
  </si>
  <si>
    <t>Mr. VIJAYKUMAR CHANNABASAPPA K</t>
  </si>
  <si>
    <t>Mr. RISHIKESH Y  DEHMUKH</t>
  </si>
  <si>
    <t>BR-HL SURAK SWAG upto 30L</t>
  </si>
  <si>
    <t>BR-HL APNAGHAR UPTO 75L</t>
  </si>
  <si>
    <t>SANJAY  WATHARE</t>
  </si>
  <si>
    <t>Mr. POORANIMA  .</t>
  </si>
  <si>
    <t>Mr. PURUSHOTTAM R KULKARNI</t>
  </si>
  <si>
    <t>Mr. GURAPPA KARNAPPA DEVADURGA</t>
  </si>
  <si>
    <t>Mrs. SNEHALATHA PAUL PRAVEEN</t>
  </si>
  <si>
    <t>Mr. SHARANABASAPPA M HEERA</t>
  </si>
  <si>
    <t>Mrs. INDIRABAI  KULKARNI</t>
  </si>
  <si>
    <t>Mr. SHARANABASAPPA SANGABASAPP</t>
  </si>
  <si>
    <t>Mr. SIDDARUDHA SWAMY SOMANNAVA</t>
  </si>
  <si>
    <t>Mrs. SHANTABAI SUNIL CHITGOPAK</t>
  </si>
  <si>
    <t>Mrs. PARVATHI HANAMANTH GOUDA</t>
  </si>
  <si>
    <t>Mrs. SHEELA  BHOSKE</t>
  </si>
  <si>
    <t>Mr. HANUMANTH RAO SHRI RANGRAO</t>
  </si>
  <si>
    <t>BR-SURAKSHA GRUHMELA 0113</t>
  </si>
  <si>
    <t>Mrs. GEETA  RATHOD</t>
  </si>
  <si>
    <t>Ms. NAGARATNAMMA  NANDA</t>
  </si>
  <si>
    <t>LAXUMAN PUJARE  S/O RAJRAM PU</t>
  </si>
  <si>
    <t>Mr. BASANTA NAGINDRAPPA SAGAR</t>
  </si>
  <si>
    <t>Mr. RENUKA HAGARGUNDGI  W/O RA</t>
  </si>
  <si>
    <t>Mrs. SUJATA RAJASHEKHAR NELLAG</t>
  </si>
  <si>
    <t>Mr. SHIVANAND  KOPPAD</t>
  </si>
  <si>
    <t>Mr. CHANDRASHETTY S BHEEMANALL</t>
  </si>
  <si>
    <t>Mr. KARIAPPA  S/O MARIAPPA</t>
  </si>
  <si>
    <t>Mr. SHARANAYAA  SHIVALENGAYYA</t>
  </si>
  <si>
    <t>Mr. PRAKASH VISWASRAO PATIL</t>
  </si>
  <si>
    <t>BR-SURAKSHA 0413</t>
  </si>
  <si>
    <t>Mr. SHIVASHARNAPPA S WATCHA</t>
  </si>
  <si>
    <t>Mr. SAIBANNA BHIMARAO SUBEDAR</t>
  </si>
  <si>
    <t>Mr. SUBHASH CHANDRA PATIL</t>
  </si>
  <si>
    <t>Mr. BURHANUDDIN RAHMEEM GOREE</t>
  </si>
  <si>
    <t>Mr. CHANDRAKANTH ANNAPPA HEDE</t>
  </si>
  <si>
    <t>Mr. BALWANT MARUTIRAO HIBARE</t>
  </si>
  <si>
    <t>Mr. DATTATRAYA  PATIL</t>
  </si>
  <si>
    <t>BR-HTL SBH SURAKSHAHIT30L</t>
  </si>
  <si>
    <t>Mrs. MEENA  KUMARI</t>
  </si>
  <si>
    <t>Mr. G  SIDRAMAPPA</t>
  </si>
  <si>
    <t>REV SUMANTH SARADGI</t>
  </si>
  <si>
    <t>Mr. MADHUSUDAN  WUNTKAL</t>
  </si>
  <si>
    <t>Mr. SHRIMANTH  JAGADEVAPPA</t>
  </si>
  <si>
    <t>Mr. GOVINDAREDDY  GHALI</t>
  </si>
  <si>
    <t>Mr. REVANT  KUMAR</t>
  </si>
  <si>
    <t>Mr. RAMESH RAMCHANDRA RAO PATI</t>
  </si>
  <si>
    <t>Mr. VEERANNA  HUNUMANTAPPA GIR</t>
  </si>
  <si>
    <t>BR- SMART HOME  UPTO 75L</t>
  </si>
  <si>
    <t>Mrs. SALMA BEGUM G.M.  GULAM M</t>
  </si>
  <si>
    <t>Mr. SOMASHEKHAR BAPURAO  PATIL</t>
  </si>
  <si>
    <t>BHIMASHANKER  PRABHOO</t>
  </si>
  <si>
    <t>Mrs. SAVITA SHARANBASAPPA NASI</t>
  </si>
  <si>
    <t>Dr. UDGIRE RAJESH  SANGRAM</t>
  </si>
  <si>
    <t>Mr. BABURAO  KULKARNI</t>
  </si>
  <si>
    <t>Mr. NAWAB  SAB  BAWASAB</t>
  </si>
  <si>
    <t>GURURAJ  KULKARNI</t>
  </si>
  <si>
    <t>Mrs. SHARDA S UPLAONKAR</t>
  </si>
  <si>
    <t>BALCHANDRA VEERAPPA NELL</t>
  </si>
  <si>
    <t>Dr. BASAVARAJ SHANKER PATIL</t>
  </si>
  <si>
    <t>Mrs. BHARTI BAI LAXMAN RAO RAJ</t>
  </si>
  <si>
    <t>BR-SURAKSHA SMARTHOME&lt;75L</t>
  </si>
  <si>
    <t>BR- SMART HOME- II</t>
  </si>
  <si>
    <t>RAMESH ARJUN GHANTI</t>
  </si>
  <si>
    <t>Dr. SURESH  NAIK</t>
  </si>
  <si>
    <t>Mrs. SUSHEELA  JOSEPH BEVIN MA</t>
  </si>
  <si>
    <t>Mr. MAQBOOL KAREEMSHA MAKANDAR</t>
  </si>
  <si>
    <t>Mr. KAMALAKAR DHANNI  DHANNI</t>
  </si>
  <si>
    <t>Mr. MAHANTAPPA B SARADAGI</t>
  </si>
  <si>
    <t>Mr. GURUSHRAN VEERANNA PATIL</t>
  </si>
  <si>
    <t>Mrs. SYEDA KHALEEDA PARVEEN</t>
  </si>
  <si>
    <t>Mrs. MARY W CHARLES</t>
  </si>
  <si>
    <t>Mrs. BHAGAMMA MAHADEVAPPA AWRA</t>
  </si>
  <si>
    <t>Mr. NABISAB  M H</t>
  </si>
  <si>
    <t>SULOCHANA SIDDANNAGOWDA PATIL</t>
  </si>
  <si>
    <t>Mr. AMBRUTHAPPA S T</t>
  </si>
  <si>
    <t>Mrs. JYOTI  VENKAT RAO</t>
  </si>
  <si>
    <t>Mrs. SHANTA. VIJAYKUMAR M PATI</t>
  </si>
  <si>
    <t>Dr. REDSON S R  SHANTRAJ</t>
  </si>
  <si>
    <t>Mr. YESHWANTH DHARAMANNA SHIND</t>
  </si>
  <si>
    <t>Mr. BABURAO SUBBANNA CHAUHAN</t>
  </si>
  <si>
    <t>BR-SURAKSHA SMARTHOME II</t>
  </si>
  <si>
    <t>BR-HTL RAJIV SWAGRUH 0812</t>
  </si>
  <si>
    <t>APPARAYA SAIBANNA JOGA</t>
  </si>
  <si>
    <t>BABURAO  RAO</t>
  </si>
  <si>
    <t>Mr. MOHANKUMAR AYALKER  NINGAP</t>
  </si>
  <si>
    <t>BR-HTL FLT GRUH MELA 0113</t>
  </si>
  <si>
    <t>Mr. MOUNESHWAR  MOUNAPPA</t>
  </si>
  <si>
    <t>Mr. NAVEEN DEVAPPA RONAD</t>
  </si>
  <si>
    <t>Mr. HEERAMANI H RATHOD</t>
  </si>
  <si>
    <t>BR-HOUSING LOAN 0413</t>
  </si>
  <si>
    <t>Mr. B HANAMANTHAPPA  NAGAPPA</t>
  </si>
  <si>
    <t>Mr. DATTAPPA  S/O NAGAPPA</t>
  </si>
  <si>
    <t>Mr. ASHOK KUMAR  SHANAKAREPPA</t>
  </si>
  <si>
    <t>Mr. DEEPAK  R.DESHPANDE</t>
  </si>
  <si>
    <t>Dr. MAHANTAPPA S NANDYAL</t>
  </si>
  <si>
    <t>Mrs. DR SHARADA RAMESH BEKNAL</t>
  </si>
  <si>
    <t>Mr. GANAPATHI  .</t>
  </si>
  <si>
    <t>Mr. SHIVANAND  AMBRAYA PATIL</t>
  </si>
  <si>
    <t>Dr. NABI PATEL  PATEL</t>
  </si>
  <si>
    <t>Mrs. ARCHANA PURUSHOTAM PUROHI</t>
  </si>
  <si>
    <t>Mrs. MAHADEVI  VEERANNA HONNAS</t>
  </si>
  <si>
    <t>BR-HL SWAGRUHA UPTO 30 LA</t>
  </si>
  <si>
    <t>Mr. NADAGOUDA V B</t>
  </si>
  <si>
    <t>SHANKAR VEERAPPA DAMA</t>
  </si>
  <si>
    <t>BR-HL SWAGRUHA ABV 30L</t>
  </si>
  <si>
    <t>Mr. BAPU SURYAKANTH PATIL</t>
  </si>
  <si>
    <t>BR-HL SURAKSHA APNA GHAR</t>
  </si>
  <si>
    <t>BR-HOUSING LOAN&lt;75L MAY15</t>
  </si>
  <si>
    <t>Mr. SRIDHAR AMBALGI MALLESHAPP</t>
  </si>
  <si>
    <t>Mr. SUBHAS S PATIL  PATIL</t>
  </si>
  <si>
    <t>Mr. MARUTI RUPALA CHAVAN</t>
  </si>
  <si>
    <t>Mrs. NIRMALA  .</t>
  </si>
  <si>
    <t>Shri ASHOK  BHOJAPPA</t>
  </si>
  <si>
    <t>BR-SURAKSHA HL&lt;75LC MAY15</t>
  </si>
  <si>
    <t>BR-SURAKS MONSN DHAMAKA15</t>
  </si>
  <si>
    <t>Mr. JAYAKUMAR  AMBEKER</t>
  </si>
  <si>
    <t>GURUSHANT R MADIWAL</t>
  </si>
  <si>
    <t>Mr. DATTATRAYA S  SUGANDHI</t>
  </si>
  <si>
    <t>Mr. WAJID MAQBOOL ITGEKAR</t>
  </si>
  <si>
    <t>Mr. DEVENDRAPPA  NARSINGAPPA</t>
  </si>
  <si>
    <t>Mr. VITHAL  GAJARE</t>
  </si>
  <si>
    <t>Mr. INDER  KUMAR</t>
  </si>
  <si>
    <t>Mr. SATISH ADEPPA TIGER</t>
  </si>
  <si>
    <t>SUDHIR PRAHLADRAO KULAGERI</t>
  </si>
  <si>
    <t>Mr. MALLIKARJUN A NANDIKUR</t>
  </si>
  <si>
    <t>Mrs. TARABAI  RATHOD</t>
  </si>
  <si>
    <t>Mrs. LATA GOPALCHARYA JOSHI</t>
  </si>
  <si>
    <t>BR-HL MONSOON DHAMAKA2015</t>
  </si>
  <si>
    <t>BR-UTSAV Housing Loan</t>
  </si>
  <si>
    <t>BR- HOUSING LOAN 01’2016</t>
  </si>
  <si>
    <t>Mrs. PRAYAGA PRAKASH PUNNESHET</t>
  </si>
  <si>
    <t>Mr. RAJ SHEKHAR  BHASGI</t>
  </si>
  <si>
    <t>Mr. LALITA  DODMANI</t>
  </si>
  <si>
    <t>Dr. VINAY  PATIL S.B. PATIL</t>
  </si>
  <si>
    <t>Mr. SHAMKUMAR R GAWALI</t>
  </si>
  <si>
    <t>Mr. CHETAN SIDDRAM TUPEKAR</t>
  </si>
  <si>
    <t>Mr. MANJUNATH AND SHIVALINGAPP</t>
  </si>
  <si>
    <t>Mr. E SUNAND KUMAR</t>
  </si>
  <si>
    <t>BR-SURAKSHA 01’2016</t>
  </si>
  <si>
    <t>BR-TL SCOM FLOAT 0708 PER</t>
  </si>
  <si>
    <t>Mr. DR.ESHWARAYYA  MATH</t>
  </si>
  <si>
    <t>Mrs. NUSRAT  MOHD ZAIUDDIN</t>
  </si>
  <si>
    <t>Mr. HANAMANTAPPA MAKTAPPA DEPT</t>
  </si>
  <si>
    <t>Dr. AVINASH S EKHELIKER</t>
  </si>
  <si>
    <t>Mrs. MALA P CHOWDHARY</t>
  </si>
  <si>
    <t>Mr. RAJESH M KAKKERI</t>
  </si>
  <si>
    <t>VENKATESH LINGAM CHIDRI</t>
  </si>
  <si>
    <t>Mr. SAINATH  CHIDRI</t>
  </si>
  <si>
    <t>Mr. GAUTAM  KAVERI PRATAP KAVE</t>
  </si>
  <si>
    <t>BR-TL EDUCATION LOAN-0708</t>
  </si>
  <si>
    <t>Mr. MAHESH GURUDEV YELSANGI</t>
  </si>
  <si>
    <t>Mr. MUNTAHI-HAFIZUR-RAHIMAN  K</t>
  </si>
  <si>
    <t>Mr. RAJENDRA  KUMAR  CHAVAN</t>
  </si>
  <si>
    <t>Mr. KALYAN  KUMAR</t>
  </si>
  <si>
    <t>Mr. SHIVARAJ ANAVAR  M</t>
  </si>
  <si>
    <t>Mr. NITIN NAG S PUNNESHETTY</t>
  </si>
  <si>
    <t>Mr. RAHUL A  MODANI</t>
  </si>
  <si>
    <t>Miss. VEERAMMA SHIVARUDRAPPA B</t>
  </si>
  <si>
    <t>Mr. BASAWARAJ N PATIL</t>
  </si>
  <si>
    <t>Mr. MAHANTAYYA  POOJARI</t>
  </si>
  <si>
    <t>Mr. BASAVARAJ  B</t>
  </si>
  <si>
    <t>Ms. AMBALICA LAXMINARAYAN SING</t>
  </si>
  <si>
    <t>Miss. ARSHIYA JABEEN  MD.ISMAI</t>
  </si>
  <si>
    <t>BR-TL EDUCATION LOAN-0812</t>
  </si>
  <si>
    <t>Miss. SAVITA B BABLAD</t>
  </si>
  <si>
    <t>Mr. GULAM  MOHAMMED</t>
  </si>
  <si>
    <t>Mr. SANGAMESH  SHANTKUMAR</t>
  </si>
  <si>
    <t>Mr. SUPRIYA  PATIL</t>
  </si>
  <si>
    <t>Mr. MILIND SHIVAYOGI  NANDURKA</t>
  </si>
  <si>
    <t>Miss. POOJA  V.KULKARNI</t>
  </si>
  <si>
    <t>Ms. DELLA  RAJ</t>
  </si>
  <si>
    <t>Mr. ABHISHEK A KULKARNI</t>
  </si>
  <si>
    <t>Mr. VINAYAK  B.NAVI</t>
  </si>
  <si>
    <t>Mr. RACHAPPA  GOLED</t>
  </si>
  <si>
    <t>Miss. MUKTANJALI D/O GURURAJ H</t>
  </si>
  <si>
    <t>Mr. SAMPATH PURUSHOTTAM PATIL</t>
  </si>
  <si>
    <t>Miss. USHA  RAMACHANDRA KOUNTE</t>
  </si>
  <si>
    <t>Mr. ABDUL RAUF  SALGAR</t>
  </si>
  <si>
    <t>Mr. CHETAN SOMNATH NIGUDGI</t>
  </si>
  <si>
    <t>BIRADAR  NAGENDRA</t>
  </si>
  <si>
    <t>Mr. DATTATREYA RAMRAO KULKARNI</t>
  </si>
  <si>
    <t>Miss. SUSHMITA  PATIL</t>
  </si>
  <si>
    <t>Mr. KARTIK KULKARNI  KAILASH K</t>
  </si>
  <si>
    <t>Mr. DEVRAJ  .</t>
  </si>
  <si>
    <t>Mr. RAGHAVENDRA  PATIL</t>
  </si>
  <si>
    <t>Mr. MOHAMMED SHOAIB TARIQ</t>
  </si>
  <si>
    <t>Miss. RAJESHWARI S SURAPUR</t>
  </si>
  <si>
    <t>Mr. CHANDRAKALA SHIVASHARNAPPA</t>
  </si>
  <si>
    <t>Mr. NITISH  KULKARNI</t>
  </si>
  <si>
    <t>Mr. SANTOSH SIDDANNA BIRADAR</t>
  </si>
  <si>
    <t>Mr. RUKMINI  KULKARNI</t>
  </si>
  <si>
    <t>Miss. SHAGUFTA  ANJUM</t>
  </si>
  <si>
    <t>Mr. SOURABH ANAND KATTI</t>
  </si>
  <si>
    <t>Mr. DAMODHAR RAGHAVENDRRAO KUL</t>
  </si>
  <si>
    <t>Mr. SAGAR  PATIL</t>
  </si>
  <si>
    <t>Mr. VINAY KUMAR  PRASAD</t>
  </si>
  <si>
    <t>Mr. MD  AZHAR</t>
  </si>
  <si>
    <t>Mr. CHANDRAKANT  ASHOK C.N</t>
  </si>
  <si>
    <t>Mr. MALLINATH  HALKAI</t>
  </si>
  <si>
    <t>Mr. WAGANAGERI  SIDHU SAGAR</t>
  </si>
  <si>
    <t>Miss. MEGHA  NAIKAL</t>
  </si>
  <si>
    <t>Mr. ASHWIN  KUMAR</t>
  </si>
  <si>
    <t>Mr. NAGARAJ  HIREMATH</t>
  </si>
  <si>
    <t>BR-SBH EDULON GYANSHAKTI</t>
  </si>
  <si>
    <t>Mr. HARSHAVARDHAN  REDDY</t>
  </si>
  <si>
    <t>Mr. RAVI  NAIK</t>
  </si>
  <si>
    <t>Mr. MOHAMMED AMEER ALI</t>
  </si>
  <si>
    <t>Miss. APOORVA MAHIPATI VAIDYA</t>
  </si>
  <si>
    <t>TL NEW CAR LOAN &lt;7.5LACS</t>
  </si>
  <si>
    <t>MANISH M JAJU</t>
  </si>
  <si>
    <t>Mr. ASHOK JIVANGI  ASHOK</t>
  </si>
  <si>
    <t>TL NEW CAR LOAN &lt;5 LACS</t>
  </si>
  <si>
    <t>Mr. SUNIL FIRANGI S/O SRIHARI</t>
  </si>
  <si>
    <t>BR-TL NEW CAR LOAN &lt;5 LAC</t>
  </si>
  <si>
    <t>VENKATREDDY S PATIL</t>
  </si>
  <si>
    <t>Mr. MALLIKARJUN  MUDDA</t>
  </si>
  <si>
    <t>BR-TL NEW ADV CARLOAN&gt;=5L</t>
  </si>
  <si>
    <t>RAJSHEKHAR  NAGENALLI</t>
  </si>
  <si>
    <t>Mr. SUBHASH SRINIVAS GILDA</t>
  </si>
  <si>
    <t>DADAGOWDA KESHAVRAYA PATIL</t>
  </si>
  <si>
    <t>Mr. MRUTHUNJAYA NEELLOITH HAGA</t>
  </si>
  <si>
    <t>Mr. ISHWARAPPA  VIDYASAGAR</t>
  </si>
  <si>
    <t>Dr. SHARANAMMA  BIRADAR</t>
  </si>
  <si>
    <t>BR TL SBH CAR LOAN 2012</t>
  </si>
  <si>
    <t>Dr. CHAITANYA  KOTHARI</t>
  </si>
  <si>
    <t>Mrs. DR UMA RAJASHEKAR MAMDAPU</t>
  </si>
  <si>
    <t>Mrs. SHILPA MANIK PAWAR</t>
  </si>
  <si>
    <t>Mr. JAGADISH  MANGANE</t>
  </si>
  <si>
    <t>BR-TL NEW ADV CARLOAN&gt;5L</t>
  </si>
  <si>
    <t>Mrs. SMT LEELAVATI  W/O SHRI G</t>
  </si>
  <si>
    <t>BR TL USED CAR LOAN 0812</t>
  </si>
  <si>
    <t>Mr. PRAVEEN A HIPPARGE</t>
  </si>
  <si>
    <t>Mr. ABDUL RAHAMAN ABDUL SALEEM</t>
  </si>
  <si>
    <t>BR TL SBH CAR LOAN 0812</t>
  </si>
  <si>
    <t>VIKRAM M PATIL</t>
  </si>
  <si>
    <t>Mr. MAHESH V  GIRANI</t>
  </si>
  <si>
    <t>Mr. HARISH  ATMAKAR</t>
  </si>
  <si>
    <t>Mr. VINOD R  PATIL</t>
  </si>
  <si>
    <t>Mr. SANGANAGOUDA B PATIL  BASA</t>
  </si>
  <si>
    <t>Mr. SUNIL KUMAR  SURYAKANTH HO</t>
  </si>
  <si>
    <t>Miss. KEERTI SHIVASHARANAPPA M</t>
  </si>
  <si>
    <t>Mr. BASAVARAJ S/O DHARAM RAO K</t>
  </si>
  <si>
    <t>Mr. RAMESH KANAKAPPA BEGAR</t>
  </si>
  <si>
    <t>Mr. KARBASAPPA  S/O SHRANAPPA</t>
  </si>
  <si>
    <t>Mr. H ANANDKUMAR  H NARASINGRA</t>
  </si>
  <si>
    <t>Mr. ARUN KUMAR (H) TARANATH HA</t>
  </si>
  <si>
    <t>Mr. ANAND KUMAR RAMCHANDRA TAG</t>
  </si>
  <si>
    <t>S  PATIL</t>
  </si>
  <si>
    <t>Mr. RAJSHEKHAR MALLAPPA YANKAN</t>
  </si>
  <si>
    <t>Mr. VAIBHAV KUMAR  NAVANI</t>
  </si>
  <si>
    <t>Mr. MOHAN  KURLE</t>
  </si>
  <si>
    <t>BR CAR LOAN 0413</t>
  </si>
  <si>
    <t>Mr. MADAN MOHANRAO SRINIVASRAO</t>
  </si>
  <si>
    <t>Mr. PRABHULINGAPPA VEERANNA TA</t>
  </si>
  <si>
    <t>Mr. AMARESHWAR G  MAREPPA</t>
  </si>
  <si>
    <t>Mr. GANGADHAR S HUBBLY</t>
  </si>
  <si>
    <t>BR CAR LOAN 0713</t>
  </si>
  <si>
    <t>Dr. SANDEEP  HARSHANGI</t>
  </si>
  <si>
    <t>SWETA M PATIL</t>
  </si>
  <si>
    <t>Mr. GURUNATH MADHAV RAO PENE</t>
  </si>
  <si>
    <t>BR- APNA CAR LOAN</t>
  </si>
  <si>
    <t>Mr. APPARAO BABURAO KULKARNI B</t>
  </si>
  <si>
    <t>Mr. RAJKUMAR NEELAKANTH RATHOD</t>
  </si>
  <si>
    <t>BR- SMART CAR</t>
  </si>
  <si>
    <t>MALLIKARJUN C PATIL</t>
  </si>
  <si>
    <t>Mr. NAGAMURTI K SHEELVANT</t>
  </si>
  <si>
    <t>Mr. RAMESH C GUTTEDAR</t>
  </si>
  <si>
    <t>BR SMART CAR - II</t>
  </si>
  <si>
    <t>Mr. RADHAKRISHNAN  ERADATH</t>
  </si>
  <si>
    <t>Mr. MAHENDRANATH  HEROOR</t>
  </si>
  <si>
    <t>VINOD  CHANDRAMAPPA</t>
  </si>
  <si>
    <t>Mr. CHEMMANDOOR VINODUKUMAR PI</t>
  </si>
  <si>
    <t>Mr. ANAND D KATTI</t>
  </si>
  <si>
    <t>Mr. GURULINGASWAMI BASAWANAYYA</t>
  </si>
  <si>
    <t>Mr. RAJU BALIRAM PAWAR</t>
  </si>
  <si>
    <t>BR-UTSAV Car Loan</t>
  </si>
  <si>
    <t>Mrs. SUNITA  BAI  VISHWANATH</t>
  </si>
  <si>
    <t>Mr. DASHARATHA  NAMDAR</t>
  </si>
  <si>
    <t>Mr. BHEEMANNA  NAIK</t>
  </si>
  <si>
    <t>Mr. SUBHASH SHIVAJIRAO BHOSALE</t>
  </si>
  <si>
    <t>Mr. SOPANRAO  WAGHMARE</t>
  </si>
  <si>
    <t>Mr. CHANDRASHEKAR  S</t>
  </si>
  <si>
    <t>Mr. PANDURANGA HALAPPA GORKAL</t>
  </si>
  <si>
    <t>Mr. MANISH  JAJU</t>
  </si>
  <si>
    <t>Mr. GEETA HANMANTAPPA JAMSHETT</t>
  </si>
  <si>
    <t>Mr. MD  FAROQUE</t>
  </si>
  <si>
    <t>Mrs. BHAGYALAXMI HANAMANTARAO</t>
  </si>
  <si>
    <t>Mr. SRIDHAR  HOSURKAR</t>
  </si>
  <si>
    <t>SRI PRABHU ENTERPRISES</t>
  </si>
  <si>
    <t>Mr. PRASHANT B  HIREMATH</t>
  </si>
  <si>
    <t>Miss. JAYA CHANDRAKANT RAO KUL</t>
  </si>
  <si>
    <t>RAJASHREE PANDURANG ARALIKATT</t>
  </si>
  <si>
    <t>Mr. MADIVALAPPA  NAGARHALLI</t>
  </si>
  <si>
    <t>Mrs. T.R.  HUNDEKAR RAMZAN HUS</t>
  </si>
  <si>
    <t>Dr. VEERESH  H</t>
  </si>
  <si>
    <t>BR-CAR LOAN COMBO 01’2016</t>
  </si>
  <si>
    <t>Mr. RATHINAVEL  NADAR</t>
  </si>
  <si>
    <t>BR- CAR LOAN 01’2016</t>
  </si>
  <si>
    <t>Mr. GANGADHAR GURULINGAPPA PAT</t>
  </si>
  <si>
    <t>Mr. ARJUN  RAJARAM  DAMA</t>
  </si>
  <si>
    <t>Mr. T. FAIROZ S/O ABDUL REHMAN</t>
  </si>
  <si>
    <t>SHIVASHARANAPPA  NIGUDGI</t>
  </si>
  <si>
    <t>Mr. SUHAS RAO KULKARNI</t>
  </si>
  <si>
    <t>Mr. MD MUNEER  AHMED SIDDIQUI</t>
  </si>
  <si>
    <t>Mr. PRAKASH  ADE</t>
  </si>
  <si>
    <t>Mr. SIDDALING S/O SHIVASHANKRA</t>
  </si>
  <si>
    <t>Mr. KASHINATH JAGADEVAPPA MOTH</t>
  </si>
  <si>
    <t>Mr. UDAY  JERE</t>
  </si>
  <si>
    <t>TL EDUCATION LOAN(STAFF)</t>
  </si>
  <si>
    <t>Mr. SIDRAMAYYA SHANTAYYA  PURA</t>
  </si>
  <si>
    <t>Miss. AMREEN  KOUSAR</t>
  </si>
  <si>
    <t>BR-DL WHR CE/ST/PV0314AGR</t>
  </si>
  <si>
    <t>Mr. RAMESH  BIDIMANI</t>
  </si>
  <si>
    <t>BR-DLGOLD LOAN AGR 082006</t>
  </si>
  <si>
    <t>Mr. MANIKAPPA S K</t>
  </si>
  <si>
    <t>Mr. KAVITA S  HONGUNTIKAR</t>
  </si>
  <si>
    <t>VAIJINATH RAO HALKAI</t>
  </si>
  <si>
    <t>Mr. SUBHASH  MUDDA</t>
  </si>
  <si>
    <t>Miss. LEENA  PATIL</t>
  </si>
  <si>
    <t>Mr. G G ZALKIKAR</t>
  </si>
  <si>
    <t>Mrs. NEELAMMA  AMBARAYA</t>
  </si>
  <si>
    <t>RAJENDRA  KOTHARI</t>
  </si>
  <si>
    <t>Mr. PRAFULLACHANDRA  KOTHARI</t>
  </si>
  <si>
    <t>Mr. MALLIKARJUN  SHERI</t>
  </si>
  <si>
    <t>Mr. MAHANTESH  TIPPANAVAR</t>
  </si>
  <si>
    <t>Mr. MALLESHAPPA  ABHISHAL</t>
  </si>
  <si>
    <t>LAXMI DIGAMBAR RAO KULKARNI</t>
  </si>
  <si>
    <t>Mr. PRAKASH  YELLERI  S/O REVA</t>
  </si>
  <si>
    <t>Mr. SEETARAM YEMJI RATHOD</t>
  </si>
  <si>
    <t>SURESH  ZALKIKAR</t>
  </si>
  <si>
    <t>Mr. AKASH  SINGH</t>
  </si>
  <si>
    <t>Ms. SHASHIKALA SHIVASHRNAPPA N</t>
  </si>
  <si>
    <t>NARASINH  HARIDAS</t>
  </si>
  <si>
    <t>Mr. CHANDRAKANT SANTARAM  WAGA</t>
  </si>
  <si>
    <t>Mr. AYYAPPA G TIBSHETTY</t>
  </si>
  <si>
    <t>VENKATRAO SRINIVASRAO KULKARN</t>
  </si>
  <si>
    <t>Mr. R R JAHAGIRDAR</t>
  </si>
  <si>
    <t>Mr. AVADHOOT ACHYUT RAO PATIL</t>
  </si>
  <si>
    <t>JAGBAR  SINGH</t>
  </si>
  <si>
    <t>BABAPPA SAJAPPA LAMANI</t>
  </si>
  <si>
    <t>D L Loans-PensionersPER</t>
  </si>
  <si>
    <t>MARIYAPPA  HANUMANTH</t>
  </si>
  <si>
    <t>VISHWANATH  REDDY</t>
  </si>
  <si>
    <t>BR-DL GOLD LOAN PER  0812</t>
  </si>
  <si>
    <t>Mr. RAMAYYA  MAHALINGAYYA</t>
  </si>
  <si>
    <t>BR-DL GOLD LOAN PER 0413</t>
  </si>
  <si>
    <t>Mrs. LAXMIBAI KALYANI BIRADAR</t>
  </si>
  <si>
    <t>BR- PREMIUM GOLD LOAN</t>
  </si>
  <si>
    <t>Mr. MALLIKARJUN NIRANJAYYA MAT</t>
  </si>
  <si>
    <t>Mr. SRIKANTH  MAHADEVAPPA</t>
  </si>
  <si>
    <t>Mr. SHANKERSINGH  THAKUR</t>
  </si>
  <si>
    <t>Mr. SHIVAKUMAR SHIVASHARNAPPA</t>
  </si>
  <si>
    <t>BR-SMART PREMIUM GOLDLOAN</t>
  </si>
  <si>
    <t>Mr. LAXMAN SITARAM RATHOD</t>
  </si>
  <si>
    <t>ANNAPURNA  DEVRAO</t>
  </si>
  <si>
    <t>Mr. SATISH  BASAVANTHRAO</t>
  </si>
  <si>
    <t>Mrs. PARVATI RAVI GOWDA PATIL</t>
  </si>
  <si>
    <t>SHANKARAGOUDA  shivappa</t>
  </si>
  <si>
    <t>Mrs. SARSWATI  BANNURKAR</t>
  </si>
  <si>
    <t>Mr. NIZAMUDDIN SHAIKH DAWOOD</t>
  </si>
  <si>
    <t>Mrs. SHIVAKANTH BAI  KALYANI</t>
  </si>
  <si>
    <t>Mr. MANIKRAO  KATKAM</t>
  </si>
  <si>
    <t>Mrs. NEETA DATTATRAY RAO BHOSL</t>
  </si>
  <si>
    <t>Mr. SHAIKH MAHABOOB PATEL</t>
  </si>
  <si>
    <t>Mr. BASAWARAJ S  HANGARGUNDGI</t>
  </si>
  <si>
    <t>Mrs. MAHADEVI  W/O BASAVANA GO</t>
  </si>
  <si>
    <t>Mr. BENJOHNSON  MITRA</t>
  </si>
  <si>
    <t>CHANDRAKALA VENKATRAO HABIB</t>
  </si>
  <si>
    <t>Mr. MOHD  ZAHEERUDDIN</t>
  </si>
  <si>
    <t>Mrs. YASHODA BAI  SAHU</t>
  </si>
  <si>
    <t>Mr. GIRISH KUBER JOGUR</t>
  </si>
  <si>
    <t>Mr. SIDHARAM DESHMUKH  S/O JAG</t>
  </si>
  <si>
    <t>Mr. BALARAM  BUDHWANI</t>
  </si>
  <si>
    <t>Mrs. SHILPA GURURAJ HAVERI</t>
  </si>
  <si>
    <t>MARILINGAPPA  TEGHELLI</t>
  </si>
  <si>
    <t>Mrs. RENUKA. B. V .  W/O UMAPA</t>
  </si>
  <si>
    <t>Mr. BHEEMA SHANKAR  BEERAPPA</t>
  </si>
  <si>
    <t>Mrs. PRABHAVATI  SATIHAL</t>
  </si>
  <si>
    <t>Mr. GOURISHANKAR  VEERAYYA</t>
  </si>
  <si>
    <t>BR-UTSAV SARAL  GOLD LOAN</t>
  </si>
  <si>
    <t>FIXED INT GOLD LOAN</t>
  </si>
  <si>
    <t>Mrs. JYOTI VIJAY KUMAR KOLLIGE</t>
  </si>
  <si>
    <t>BR-D L NSC PER</t>
  </si>
  <si>
    <t>KRISHNA VASUDEVRAO NARGUND</t>
  </si>
  <si>
    <t>NARAYAN  UGADE</t>
  </si>
  <si>
    <t>JAGDEVAPPA  BULLA</t>
  </si>
  <si>
    <t>PANDITH  RAO</t>
  </si>
  <si>
    <t>Miss. FATIMA  BEGUM</t>
  </si>
  <si>
    <t>MOHD  FAQRUDDIN</t>
  </si>
  <si>
    <t>Mr. NAGNATH  VEERSHETTEPPA</t>
  </si>
  <si>
    <t>Mr. BASAWARAJ DEWARMANI SHANKR</t>
  </si>
  <si>
    <t>Mr. HFIZUR RAHIMAN KHAZI  S/O</t>
  </si>
  <si>
    <t>Ms. JAGDEVI  AMRUT</t>
  </si>
  <si>
    <t>Mrs. Y.SULOCHANA  Y.SULOCHANA</t>
  </si>
  <si>
    <t>Mrs. SHANKRAMMA  KUDLOOR</t>
  </si>
  <si>
    <t>CHANDRASEKHAR  SHARANAPPA</t>
  </si>
  <si>
    <t>Mr. SHARANAMMA MALLAPPA DANDOT</t>
  </si>
  <si>
    <t>JOB  JAYAMITRA</t>
  </si>
  <si>
    <t>Mr. GUNDAPPA  BABURAO</t>
  </si>
  <si>
    <t>PRABHAKAR RAO KULKARNI</t>
  </si>
  <si>
    <t>Mr. SHAIK  HASAN</t>
  </si>
  <si>
    <t>SHETWAJI  S</t>
  </si>
  <si>
    <t>Mr. DATTA BASAPPA  GAIKWAD</t>
  </si>
  <si>
    <t>DURGAWWA  MALLAPPA GURSUNGI</t>
  </si>
  <si>
    <t>Mrs. SHARIFABEE  SYEDBABU</t>
  </si>
  <si>
    <t>SHARCHANDRA V POLICEPATIL</t>
  </si>
  <si>
    <t>E  ELIZABATH</t>
  </si>
  <si>
    <t>Mr. SHANTAPPA  NINGAPPA</t>
  </si>
  <si>
    <t>Mr. INDERPAL BIDLAN CHAMAN</t>
  </si>
  <si>
    <t>Mr. ABDUL RAZAK A BALAGAR</t>
  </si>
  <si>
    <t>MOHD  KHAJA</t>
  </si>
  <si>
    <t>Mr. MALAKAPPA HANAMANTAPPA JAM</t>
  </si>
  <si>
    <t>RATNAMALA ALIAS REKHA</t>
  </si>
  <si>
    <t>PRAKASH  BALAJI RAO ADA CHINC</t>
  </si>
  <si>
    <t>BANASHANKARI  LATE BASAWARAJ</t>
  </si>
  <si>
    <t>MALLAPPA  NAGARAL</t>
  </si>
  <si>
    <t>HEERA KHEMU NAIK</t>
  </si>
  <si>
    <t>VIRAYYA  SWAMY</t>
  </si>
  <si>
    <t>Mr. ISAQ BASHUMIYA PATEL</t>
  </si>
  <si>
    <t>BANU BEE  SAB</t>
  </si>
  <si>
    <t>SHIVALINGAMMA SAIBU SAVALAGI</t>
  </si>
  <si>
    <t>Mr. HANAMANTHARAO VEERAPPA GOL</t>
  </si>
  <si>
    <t>BHOJU  CHOKU</t>
  </si>
  <si>
    <t>Mr. BHIMASHAPPA  LUXAPPA JAMAD</t>
  </si>
  <si>
    <t>Ms. ANSU BAI  RATHOD</t>
  </si>
  <si>
    <t>Mr. DEELIPKUMAR SHANKARRAO KUL</t>
  </si>
  <si>
    <t>DEELIP  TENGLIKAR</t>
  </si>
  <si>
    <t>Mr. VIJAYALAXMI UMESH DUGANKAR</t>
  </si>
  <si>
    <t>Ms. AMBIKA  SHANKAR KATTIMANI</t>
  </si>
  <si>
    <t>Mr. VITHAL BHAGANNA SAWALKAR</t>
  </si>
  <si>
    <t>AHHIMAN GAIKWAD PARMESHAWARA</t>
  </si>
  <si>
    <t>Mr. SHABUDDIN  ISMAILSAB</t>
  </si>
  <si>
    <t>Mr. MALLAPPA  KALASAPPA</t>
  </si>
  <si>
    <t>Mr. GURUSHANTAPPA S/O CHANDAPP</t>
  </si>
  <si>
    <t>Mr. HANAMANTAPPA  MADRI</t>
  </si>
  <si>
    <t>Mr. REVANASIDDAPPA GANAMUKHI G</t>
  </si>
  <si>
    <t>Mr. MALLIKARJUN N  ULLAGADDI</t>
  </si>
  <si>
    <t>Ms. PARVATI JANAPPA RAWATAPPA.</t>
  </si>
  <si>
    <t>Mrs. KASTURIBAI  PANDARGERIKAR</t>
  </si>
  <si>
    <t>Ms. RUKUBAI  CHAVAN</t>
  </si>
  <si>
    <t>BASAVARAJ GURUBASAPPA DENGI</t>
  </si>
  <si>
    <t>BABU  PAWAR</t>
  </si>
  <si>
    <t>Mr. MANCHAND RATHOD  S/O RAMUS</t>
  </si>
  <si>
    <t>HAJAPPA  RAMCHANDRA MAL</t>
  </si>
  <si>
    <t>RANAPPA  SDA</t>
  </si>
  <si>
    <t>MD ABDUL AZIZ</t>
  </si>
  <si>
    <t>Mr. HANAMANTH  KATTIMANI</t>
  </si>
  <si>
    <t>ABDUL  KABEER</t>
  </si>
  <si>
    <t>SHIVASHARANAPPA GURULINGAPPA</t>
  </si>
  <si>
    <t>SHIVA  GANGAMMA</t>
  </si>
  <si>
    <t>Mr. SANGAPPA  NIDGUNDI</t>
  </si>
  <si>
    <t>Mrs. LAXMIBAI BALAPPA MADEWALL</t>
  </si>
  <si>
    <t>MOTILAL  LAMANI</t>
  </si>
  <si>
    <t>KALINGAREDDY BASANA GOUDA BHA</t>
  </si>
  <si>
    <t>DANDAPPA  KUMBARPETH</t>
  </si>
  <si>
    <t>Mr. HANUMANTHAPPA  SHARNAPPA</t>
  </si>
  <si>
    <t>Mrs. BABY  BAI W/O HIRASING LA</t>
  </si>
  <si>
    <t>Mrs. SHANTABAI GURULINGAPPA GU</t>
  </si>
  <si>
    <t>Mr. SUBASHCHANDRA  SIDRAMGOL</t>
  </si>
  <si>
    <t>Mr. SHANKAR H HOSPET</t>
  </si>
  <si>
    <t>MASHAK  GANISAB</t>
  </si>
  <si>
    <t>Mr. RAMLU  BASAPPA</t>
  </si>
  <si>
    <t>Mr. SYED AZAM  ALI</t>
  </si>
  <si>
    <t>Mr. SYED YUNUS  ALI</t>
  </si>
  <si>
    <t>HANUMANTH  G  HANUMANT</t>
  </si>
  <si>
    <t>Mr. SHAIK SALAM  SHAIK SALAM</t>
  </si>
  <si>
    <t>Mr. SHAIK  MOINUDDIN</t>
  </si>
  <si>
    <t>Mr. GURUSHANTAPPA JANE MAREPPA</t>
  </si>
  <si>
    <t>Mr. MALKAPPA BONAL  BONAL</t>
  </si>
  <si>
    <t>Mrs. HEENA KAUSAR  --</t>
  </si>
  <si>
    <t>LAXMI  BAI  BASAPPA</t>
  </si>
  <si>
    <t>WALU  BAI  MARUTI</t>
  </si>
  <si>
    <t>SHIVASHARANAPPA  K</t>
  </si>
  <si>
    <t>RASHEEDA BEGUM  W/O LATE  MD</t>
  </si>
  <si>
    <t>RAJANNA  BIRADAR</t>
  </si>
  <si>
    <t>VIJAYKUMAR  MINALKAR</t>
  </si>
  <si>
    <t>Mrs. KASTURI BAI W/O  SUBHASH</t>
  </si>
  <si>
    <t>Mr. K.PENTA REDDY  BASAVANTH R</t>
  </si>
  <si>
    <t>Mr. KALAPANA  DESHMUKH</t>
  </si>
  <si>
    <t>SALMA  BEGUM</t>
  </si>
  <si>
    <t>IRAMMA  H</t>
  </si>
  <si>
    <t>Ms. YASEEM BEE  W/O LATE AHMED</t>
  </si>
  <si>
    <t>SURESH BABU KULKARNI</t>
  </si>
  <si>
    <t>NIRMALA  REVANSIDDAPPA</t>
  </si>
  <si>
    <t>Mrs. RAZIYA  BEGUM</t>
  </si>
  <si>
    <t>Mr. MALKAPPA HEMBADI  SANGAPPA</t>
  </si>
  <si>
    <t>NAGAMMA  SANIMANI</t>
  </si>
  <si>
    <t>Mr. ISMAIL  MOHD IBRAHIM</t>
  </si>
  <si>
    <t>Mr. SHARANAPPA NAIKODI  S/O RA</t>
  </si>
  <si>
    <t>Mr. VEERANNA  SOMANNA</t>
  </si>
  <si>
    <t>Mr. RAJSEKHAR  D</t>
  </si>
  <si>
    <t>Mr. SERI MALLA REDDY</t>
  </si>
  <si>
    <t>Mrs. LAXMIBAI  W/O LATE SIDRAM</t>
  </si>
  <si>
    <t>SAIRA  BANU</t>
  </si>
  <si>
    <t>Mr. PRAKASH RAO  KORALLI</t>
  </si>
  <si>
    <t>Mr. DEVAPPA  NANDIKUR</t>
  </si>
  <si>
    <t>Mr. HANUMANT GOPU RATHOD</t>
  </si>
  <si>
    <t>Mr. SHAIKH MUKHTAR  MUKHTAR</t>
  </si>
  <si>
    <t>Ms. MANDA  BAI  MARTANDAPPA</t>
  </si>
  <si>
    <t>VITTAL  CHAMBAL</t>
  </si>
  <si>
    <t>KAMALABAI RAMACHANDRA RATHOD</t>
  </si>
  <si>
    <t>Mr. MANIK REDDY  S/O PEERA RED</t>
  </si>
  <si>
    <t>Mr. UMAKANT CHIDAMBER RAO KULK</t>
  </si>
  <si>
    <t>Mr. LAXMANRAO VENKATRAO MANEKA</t>
  </si>
  <si>
    <t>Mr. KHAJA  FAREEDUDDIN</t>
  </si>
  <si>
    <t>SHIROMANI SURESH CHINCHOLI</t>
  </si>
  <si>
    <t>Shri BHIMSHA  DANDIKAR</t>
  </si>
  <si>
    <t>Mr. HANUMANTH  DOOMANI</t>
  </si>
  <si>
    <t>Mr. ERAPPA GANGARAM CHALAWADI</t>
  </si>
  <si>
    <t>Mr. ABDUL  KHADAR</t>
  </si>
  <si>
    <t>RECALLED DEBTS(DL/TL)</t>
  </si>
  <si>
    <t>VISHWANATH  SAJJANASHETTY</t>
  </si>
  <si>
    <t>Mrs. RENUKADEVI SIDDAPPA S.HAG</t>
  </si>
  <si>
    <t>Ms. ANJANA &amp; DHANSINGH DHANSIN</t>
  </si>
  <si>
    <t>Mr. SANTOSH KUMAR  GANUR</t>
  </si>
  <si>
    <t>Miss. NEELAMMA SHARANAYYA MATH</t>
  </si>
  <si>
    <t>Mr. MOHD ABBUBAKER  KHAN</t>
  </si>
  <si>
    <t>Mr. VINESH KUMAR M G SHANKAR</t>
  </si>
  <si>
    <t>Ms. SUDHARANI  PATIL</t>
  </si>
  <si>
    <t>Ms. HUMA  TABASSUM</t>
  </si>
  <si>
    <t>Mr. KALAPPA  MONAPPA  SUTAR</t>
  </si>
  <si>
    <t>Mr. MOHD  NAQEEB  PASHA</t>
  </si>
  <si>
    <t>Ms. SHILPA  GUGYAL</t>
  </si>
  <si>
    <t>Mr. MIRZA OSMAN  BAIG</t>
  </si>
  <si>
    <t>T L Trade &amp; ServicesC&amp;I</t>
  </si>
  <si>
    <t>Mr. DAYANAND PARSURAM GAMPA</t>
  </si>
  <si>
    <t>BR-T L C&amp;I  &gt;35M</t>
  </si>
  <si>
    <t>M/S ASK ENTERPRISES</t>
  </si>
  <si>
    <t>T L Retail Traders SBF</t>
  </si>
  <si>
    <t>Mr. MALKAPPA SHIVAPPA NAIKODI</t>
  </si>
  <si>
    <t>Mr. NARASIMHRAJ SHIVARAJ SARVA</t>
  </si>
  <si>
    <t>Mrs. MAREWWA RANAPPA BHAVIMANI</t>
  </si>
  <si>
    <t>Mrs. KAREEM  BEE  DASTGIR</t>
  </si>
  <si>
    <t>SIDRAM  S/O  RANGAPPA</t>
  </si>
  <si>
    <t>Mr. MOHD.  MUJEEBUDDIN</t>
  </si>
  <si>
    <t>T L Busi. EnterpriseSBF</t>
  </si>
  <si>
    <t>Mrs. SHOBHA  RAGHAVENDRA  MALL</t>
  </si>
  <si>
    <t>T L Transport Oper SBF</t>
  </si>
  <si>
    <t>Mr. MOHD. ATEEQ  AHMED</t>
  </si>
  <si>
    <t>Mr. MD ABDUL GAFFAR MD ABDUL K</t>
  </si>
  <si>
    <t>T L Composite Loan (SBF)</t>
  </si>
  <si>
    <t>Mr. MAHENDRA KAMALAKAR RAMPURE</t>
  </si>
  <si>
    <t>TL SJSRY SBF</t>
  </si>
  <si>
    <t>Mrs. UTTAM  KALASAPPA</t>
  </si>
  <si>
    <t>Mr. SANJU  UPADHYA</t>
  </si>
  <si>
    <t>Mrs. SRIDEVI  W/O SURESH</t>
  </si>
  <si>
    <t>Ms. FAREEDA  BEGUM</t>
  </si>
  <si>
    <t>Ms. MAHADEVI  AMBARAYA</t>
  </si>
  <si>
    <t>Ms. GAYATARI  BAI W/O RAMA SAL</t>
  </si>
  <si>
    <t>Mr. MAHADEV  YAMANAPPA</t>
  </si>
  <si>
    <t>SUBASH S/O NAGAPPA</t>
  </si>
  <si>
    <t>PRAMILA W/O BASAVARAJ</t>
  </si>
  <si>
    <t>SHOBHA  W/O NAGENDRAPPA P</t>
  </si>
  <si>
    <t>Mr. SIDRAMAPPA  HANMANTAPPA</t>
  </si>
  <si>
    <t>T L DIR SBF</t>
  </si>
  <si>
    <t>Mr. SHARANAYYA SHIVBASAYYA GAN</t>
  </si>
  <si>
    <t>Mrs. LALITA  NARASIMHALU</t>
  </si>
  <si>
    <t>Mr. AJAY SING  DHARMA SING</t>
  </si>
  <si>
    <t>Mr. MALLIKARJUN  SHARNAPPA KUM</t>
  </si>
  <si>
    <t>Mr. ASIF  KHAJA KHAN</t>
  </si>
  <si>
    <t>Mrs. BABY SURESH KOKATE</t>
  </si>
  <si>
    <t>Mrs. VEENA SHRIPAD DESHPANDE</t>
  </si>
  <si>
    <t>Mr. SUBHASH SINGH  .</t>
  </si>
  <si>
    <t>Mr. HANAMANTRAO REVANSIDDAPPA</t>
  </si>
  <si>
    <t>Mr. GURUSHANTAPPA GUNDAPPA KAR</t>
  </si>
  <si>
    <t>Mrs. BHIMBAI  SHARNAPPA</t>
  </si>
  <si>
    <t>Mr. NAGESH  BASAVARAJ</t>
  </si>
  <si>
    <t>Mrs. MANGALA DONDIRAM GAIKWAD</t>
  </si>
  <si>
    <t>Mr. SYED JAFFAR  SYED BABU</t>
  </si>
  <si>
    <t>Mr. SHAHSIKANTH LAXMAN RATHOD</t>
  </si>
  <si>
    <t>Mr. MUSTAFA  SYED AMINUDDIN</t>
  </si>
  <si>
    <t>Mrs. SURATHBAI PAWAR  GHANU PA</t>
  </si>
  <si>
    <t>Mr. TOUHEED  KHAN</t>
  </si>
  <si>
    <t>Mrs. KASHIBAI  W/O BABURAO</t>
  </si>
  <si>
    <t>Mr. SUBHASH  PAWAR</t>
  </si>
  <si>
    <t>Mr. RUDRAPPA  M.KALBURGI</t>
  </si>
  <si>
    <t>Mrs. ANITA  VASANT</t>
  </si>
  <si>
    <t>Mrs. MAHESHWARI  VASANT</t>
  </si>
  <si>
    <t>RAGHAVENDRARAO R  KULKARNI</t>
  </si>
  <si>
    <t>BR-TL SBF  OTHERS</t>
  </si>
  <si>
    <t>Miss. SHASHIKALA SHARANAPPA KA</t>
  </si>
  <si>
    <t>Mr. RAMESH  RAMANALLKAR</t>
  </si>
  <si>
    <t>Mrs. SHARANAMA  HULIMANI</t>
  </si>
  <si>
    <t>NEELGAR KSHATRIYA SAMAJ</t>
  </si>
  <si>
    <t>M/S NATIONAL PULSES</t>
  </si>
  <si>
    <t>CHANDRAMOULI PEDIATRIC PHYSIOT</t>
  </si>
  <si>
    <t>M/S BRINDAVAN INDUSTRIES</t>
  </si>
  <si>
    <t>Mr. SHANKAR  DEVINDRAPPA</t>
  </si>
  <si>
    <t>Mr. SRINATH  MAILARI</t>
  </si>
  <si>
    <t>Mr. KAPUR SINGH  SURENDRA SING</t>
  </si>
  <si>
    <t>Mr. MALLAPPA  MAREPPA</t>
  </si>
  <si>
    <t>BR-TL Retail Traders SBF</t>
  </si>
  <si>
    <t>Mrs. SUNANDA  MALLIKARJUN</t>
  </si>
  <si>
    <t>Mrs. SUBHADRAMMA  .</t>
  </si>
  <si>
    <t>Mr. HANAMANT  DOULAPPA SINDHE</t>
  </si>
  <si>
    <t>Mr. ASHOK  RATHOD</t>
  </si>
  <si>
    <t>Mr. SHARANAPPA  KATTIMANI</t>
  </si>
  <si>
    <t>Mr. SHAKEEL  NABI KHAN</t>
  </si>
  <si>
    <t>SABA ELECTRONICS</t>
  </si>
  <si>
    <t>Mr. SYED  PATEL</t>
  </si>
  <si>
    <t>Mr. SHARANAPPA M BENNURKAR</t>
  </si>
  <si>
    <t>Mr. SATISH P RAMPURE</t>
  </si>
  <si>
    <t>Mr. NISAR AHAMMED IBRAHIMSAB M</t>
  </si>
  <si>
    <t>Mrs. MEENAKSHI  RITESH</t>
  </si>
  <si>
    <t>Mr. SHANTABAI  SHIVARAJ DANDOT</t>
  </si>
  <si>
    <t>Mr. PAVITRABAI  MAHADEV</t>
  </si>
  <si>
    <t>Mr. PRAVEEN KUMAR  MAISALGI</t>
  </si>
  <si>
    <t>Mrs. TANUJAKSHI M &amp; NG CHAITRA</t>
  </si>
  <si>
    <t>Mr. MANJUNATH RAJKUMAR BIRADAR</t>
  </si>
  <si>
    <t>Mrs. JYOTI  JAIBHEEM</t>
  </si>
  <si>
    <t>Mrs. NIRMALA  D/O BHIMRAYA RAM</t>
  </si>
  <si>
    <t>Mr. SHAHANAJ  BABUMIYA</t>
  </si>
  <si>
    <t>Mr. WASEEM AKRAM MEHMOOD MIYA</t>
  </si>
  <si>
    <t>Mrs. RUDRAMMA P DEVANI</t>
  </si>
  <si>
    <t>Mr. MOHAMMED AZAM PASHA SHABBI</t>
  </si>
  <si>
    <t>Mrs. NAGAMMA GURUNATH NAIKODI</t>
  </si>
  <si>
    <t>Mr. SUBHASH  P</t>
  </si>
  <si>
    <t>Mrs. INDUMATI CHANDRAKANT KATT</t>
  </si>
  <si>
    <t>Mr. RAMESH  DOULAPPA</t>
  </si>
  <si>
    <t>Ms. MAREMMA  NAGREDDY</t>
  </si>
  <si>
    <t>Mr. SURAJ NAWARS UPDHAY</t>
  </si>
  <si>
    <t>Ms. KAVITA  JADHAV</t>
  </si>
  <si>
    <t>Mrs. MARIAMMA  KALYANI</t>
  </si>
  <si>
    <t>Mrs. KAVERI  BENZUMIN</t>
  </si>
  <si>
    <t>Mr. BASAVARAJ  WAGGE</t>
  </si>
  <si>
    <t>Mr. CHANNABASAPPA  YAHWANTH</t>
  </si>
  <si>
    <t>Mr. BASAVALINGAPPA  THIMMAPPA</t>
  </si>
  <si>
    <t>Mrs. GANGAMMA  SAIBANNA</t>
  </si>
  <si>
    <t>Miss. MINAKSHI S HASNAPURKAR</t>
  </si>
  <si>
    <t>Mrs. SABAWWA BELLEPPA B</t>
  </si>
  <si>
    <t>Mrs. SANGEETA  W/O SHIVAYOGI</t>
  </si>
  <si>
    <t>Mr. SUBHASH SHARANAPPA HADANUN</t>
  </si>
  <si>
    <t>BR-TL Busi Enterprise SBF</t>
  </si>
  <si>
    <t>Mrs. BASAMMA  KALAL</t>
  </si>
  <si>
    <t>Mr. HANAMANTHA  RAO</t>
  </si>
  <si>
    <t>M/S BIRBITTE MOTORS PROP: MALL</t>
  </si>
  <si>
    <t>IMAGE OFFSET PRINTERS</t>
  </si>
  <si>
    <t>GOUSIA  B</t>
  </si>
  <si>
    <t>Mr. KANISH  FATIMA</t>
  </si>
  <si>
    <t>Mr. SANJANA WADEKAR  SHIVPUTRA</t>
  </si>
  <si>
    <t>Mr. RAMU  KATTIMANI</t>
  </si>
  <si>
    <t>Mr. VALSAL KUMAR  KUTTY</t>
  </si>
  <si>
    <t>Mr. NARAYAN D PATANKAR</t>
  </si>
  <si>
    <t>BR-TL Prof. &amp; Self EmpSBF</t>
  </si>
  <si>
    <t>Mr. YALLAMMA THIMAPPA GULBARGA</t>
  </si>
  <si>
    <t>Mr. GHUDULAL MAHEBOOBSAB MD</t>
  </si>
  <si>
    <t>Miss. POORNIMA  M</t>
  </si>
  <si>
    <t>Ms. ASHVINI  SAVALAGI</t>
  </si>
  <si>
    <t>Mr. IQBAL AHMED  JEELANI</t>
  </si>
  <si>
    <t>Miss. CHANDRAKALA  GOUDGERI</t>
  </si>
  <si>
    <t>Mr. TIMMANNA BHIMSHA KAWALEKAR</t>
  </si>
  <si>
    <t>Mrs. KAVITA  GANAMUKHI</t>
  </si>
  <si>
    <t>Mrs. NAGAVENI A ANILKUMAR</t>
  </si>
  <si>
    <t>Mr. RAVI S LOUKURTHE</t>
  </si>
  <si>
    <t>Mr. SHIVSHARANAPPA  METRE</t>
  </si>
  <si>
    <t>Miss. REKHA RANGAPPA WAGDURGI</t>
  </si>
  <si>
    <t>Mrs. VIJAYALAXMI  CHIDANAND</t>
  </si>
  <si>
    <t>Mr. AKBAR  MIYA</t>
  </si>
  <si>
    <t>Mrs. LALITABAI  JADHAV</t>
  </si>
  <si>
    <t>BR-TL Transport Oper SBF</t>
  </si>
  <si>
    <t>Mr. SURESH  RATHOD</t>
  </si>
  <si>
    <t>Mr. MOHAN  CHAWAN</t>
  </si>
  <si>
    <t>Mrs. MD.ISMAIL  YUSUF ALI</t>
  </si>
  <si>
    <t>Mr. PUNIT KUMAR YALLAPPA NAIKO</t>
  </si>
  <si>
    <t>Mr. AMARESH  HANMANTH</t>
  </si>
  <si>
    <t>Mr. DEVARAJ  BHIMSAIN</t>
  </si>
  <si>
    <t>Mr. SUBHASH S NIMBARGI</t>
  </si>
  <si>
    <t>Mr. GANGADHAR  MAREPPA</t>
  </si>
  <si>
    <t>Mr. SHARANAPPA  KASHAPPA</t>
  </si>
  <si>
    <t>Mr. ABDUL  HAI</t>
  </si>
  <si>
    <t>Mr. SHANTMALLAPPA  MALLIKARJUN</t>
  </si>
  <si>
    <t>SHREYANS AGENCIES</t>
  </si>
  <si>
    <t>Mr. SANGANAND MATUTI RANGARE</t>
  </si>
  <si>
    <t>Mr. VISHWANATH  TALWAR</t>
  </si>
  <si>
    <t>Mr. RAJ  AHMED</t>
  </si>
  <si>
    <t>Mr. RAJKUMAR AYYAPPA KURLE</t>
  </si>
  <si>
    <t>Mr. BASAVARAJ  BHIMASHA</t>
  </si>
  <si>
    <t>Mr. SURYAKANT  TALIKOTI</t>
  </si>
  <si>
    <t>Mr. MARIYAPPA  SHIVAYOGAPPA</t>
  </si>
  <si>
    <t>Mr. SHARANBASAPPA  BASANNA</t>
  </si>
  <si>
    <t>Mr. MALLIKARJUN  GIREPPA</t>
  </si>
  <si>
    <t>Mr. SAMPATH  KUMAR</t>
  </si>
  <si>
    <t>Mr. RAHULDEV  NAGAPPA DANGE</t>
  </si>
  <si>
    <t>Mr. JAGAPPA  TALWAR</t>
  </si>
  <si>
    <t>Mr. AMBRUTAPPA  GURANNA</t>
  </si>
  <si>
    <t>Mr. ANAND SHARANAPPA NAYAK</t>
  </si>
  <si>
    <t>Mr. MAHADEVAPPA  GUNDAPPA</t>
  </si>
  <si>
    <t>Mr. TEJU NAYAK  RATHOD</t>
  </si>
  <si>
    <t>Mr. AMRUT  S/O SIDRAMAPPA</t>
  </si>
  <si>
    <t>Mr. CHETAN  KATTIMANI</t>
  </si>
  <si>
    <t>Mr. KRISHNA T CHAVAN</t>
  </si>
  <si>
    <t>Mr. RAMESH  ISHWAR</t>
  </si>
  <si>
    <t>Mr. SHASHIKANT CHANDRASHEKHAR</t>
  </si>
  <si>
    <t>Mr. GIRI  SAMBANNA</t>
  </si>
  <si>
    <t>Mr. SHANTKUMAR MAHADEV KAKHAND</t>
  </si>
  <si>
    <t>Mr. SATISH  BABURAO</t>
  </si>
  <si>
    <t>Mr. ASHOK PANDU RANGA</t>
  </si>
  <si>
    <t>Mr. SIDDARTH SIDRAM UPARE</t>
  </si>
  <si>
    <t>Mr. CHIDANAND  SHARANAPPA</t>
  </si>
  <si>
    <t>Mr. RAJASHEKAR  SHANKREPPA SHI</t>
  </si>
  <si>
    <t>Mr. SHIVALINGAPPA GAIKWAD VITH</t>
  </si>
  <si>
    <t>Mr. SHARANAPPA  NAGAPPA HARALA</t>
  </si>
  <si>
    <t>Mr. BABURAO  SAJJAN</t>
  </si>
  <si>
    <t>Mr. SHANKAR  SAIBANNA</t>
  </si>
  <si>
    <t>Mr. YALLAPPA KANALI  S/O RAMAN</t>
  </si>
  <si>
    <t>Mr. RAVIKUMAR  BHASKAR</t>
  </si>
  <si>
    <t>Mr. SUDHAKAR  CHAWAN</t>
  </si>
  <si>
    <t>Mr. SHAIK  MASTAN</t>
  </si>
  <si>
    <t>Mr. MALLIKARJUN  SHIVARAYA</t>
  </si>
  <si>
    <t>Mr. DASHARATH TIPPANNA BANDI</t>
  </si>
  <si>
    <t>Mr. JAIRAM NAGAPPA GOLA</t>
  </si>
  <si>
    <t>Mr. SHRISHAIL ANAPPA SINGEKAR</t>
  </si>
  <si>
    <t>Mr. BASWARAJ  MARTURKAR</t>
  </si>
  <si>
    <t>Mr. SUBASH  CHANDRA</t>
  </si>
  <si>
    <t>Mr. SHIVANAND BHIMASHA DODAMAN</t>
  </si>
  <si>
    <t>Mr. MANJUNATH  KANTI</t>
  </si>
  <si>
    <t>Mr. ARVIND  LAXMAN RAO</t>
  </si>
  <si>
    <t>Mr. KRISHNA  BHEEMARAYA</t>
  </si>
  <si>
    <t>Mr. BANDU  SUBASH SURAWASE</t>
  </si>
  <si>
    <t>Mr. SANTOASH  KUMAR</t>
  </si>
  <si>
    <t>Mr. RAMACHANDRA  SABAIAH</t>
  </si>
  <si>
    <t>Mr. LAXMIKANT KALASAPPA SHELLA</t>
  </si>
  <si>
    <t>Mr. ARUN KUMAR SHRIMANTH MANNU</t>
  </si>
  <si>
    <t>Mr. ANIL  KUMAR</t>
  </si>
  <si>
    <t>Mr. GURUSHANT  BASANNA</t>
  </si>
  <si>
    <t>Mr. SANGARAJ  HALLEPPA</t>
  </si>
  <si>
    <t>Mr. MAHATESHWAR SHARANNAPPA KA</t>
  </si>
  <si>
    <t>Mr. ASHWATH KUMAR LAXMAN</t>
  </si>
  <si>
    <t>Mr. RAMESH  REVANASIDDAPPA</t>
  </si>
  <si>
    <t>Mr. RAVI KUMAR  JADHAV</t>
  </si>
  <si>
    <t>Mr. SURYKANTH  BABURAO KORAULI</t>
  </si>
  <si>
    <t>Mr. SANTOSH  NAGAPPA</t>
  </si>
  <si>
    <t>Mr. SURYAKANT SHANKAR NOOLA</t>
  </si>
  <si>
    <t>Mr. AMBRUTH  RAO</t>
  </si>
  <si>
    <t>Mrs. HANUMANTH  SETI</t>
  </si>
  <si>
    <t>Mr. SHANKAR  TALIKOTE</t>
  </si>
  <si>
    <t>Mr. CHANDRAKANT  RAMCHANDRA</t>
  </si>
  <si>
    <t>Mr. SHIVAKUMAR  ASHOK</t>
  </si>
  <si>
    <t>Mr. SHIVRAJ  HANAMANTH RAO</t>
  </si>
  <si>
    <t>BR-TL SJSRY SBF</t>
  </si>
  <si>
    <t>Mr. DEVINDRAPPA  BHEEMRAO</t>
  </si>
  <si>
    <t>Mr. SHRIMANT  SHIVASHARANAPPA</t>
  </si>
  <si>
    <t>Mr. RAJENDRA N GAIKAWARD</t>
  </si>
  <si>
    <t>Mr. MOHAMMED ABDUL  HAJI</t>
  </si>
  <si>
    <t>Mr. ARUN KUMAR  SHARANAPPA BIR</t>
  </si>
  <si>
    <t>Mrs. KIRANAKUMARI  LAKSHMIKANT</t>
  </si>
  <si>
    <t>Mr. KALYANI  KATTIMANI</t>
  </si>
  <si>
    <t>Mrs. ARATI PREMKUMAR DHAGE</t>
  </si>
  <si>
    <t>Mr. MAHARAJ SHARANAPPA .</t>
  </si>
  <si>
    <t>Mrs. REKHA BAI  PANDURANG</t>
  </si>
  <si>
    <t>Mr. RAJKUMAR NAWRAS UPADHYA</t>
  </si>
  <si>
    <t>BR-CTL PMEGP(SBF)</t>
  </si>
  <si>
    <t>FIT N FINE FITNESS ZONE</t>
  </si>
  <si>
    <t>BHAVANI BRICKS INDUSTRY</t>
  </si>
  <si>
    <t>M/S SAMRUDDHI ENTERPRISE</t>
  </si>
  <si>
    <t>Mr. KRISHNA  PRAKASH</t>
  </si>
  <si>
    <t>Mrs. SHARANAMMA  NAGENDRA</t>
  </si>
  <si>
    <t>BR-TL MORTGAGE LOAN(SBF)</t>
  </si>
  <si>
    <t>Mr. HARISH PARAPPA TERDAL</t>
  </si>
  <si>
    <t>Mr. BHEEMA  SHANKAR</t>
  </si>
  <si>
    <t>BR-T L SLRS SBF</t>
  </si>
  <si>
    <t>Mrs. SHANTA TUKARAM RATHOD</t>
  </si>
  <si>
    <t>BR-NULM-SEP(GROUP)-SBF</t>
  </si>
  <si>
    <t>Miss. SUNITHA  BABURAO</t>
  </si>
  <si>
    <t>Mrs. JANABAI  MALLIKARJUN</t>
  </si>
  <si>
    <t>BR-NULM-SEP(INDIVDUL)-SBF</t>
  </si>
  <si>
    <t>Mr. KALAVATHI HASANAPUR  SHIVA</t>
  </si>
  <si>
    <t>Mr. ANILKUMAR  GANAPATRAO KAMB</t>
  </si>
  <si>
    <t>Mrs. SUMA G  PRAKASH</t>
  </si>
  <si>
    <t>Mrs. SUPRIYA  HUMNABADAKAR</t>
  </si>
  <si>
    <t>Mr. LAXMI  H</t>
  </si>
  <si>
    <t>Mrs. SHANTABAI  B</t>
  </si>
  <si>
    <t>Mr. VISHAL  H</t>
  </si>
  <si>
    <t>Mr. GOVIND  MURLIDHAR TELANGI</t>
  </si>
  <si>
    <t>BR-TL/PSE DOCTOR PLUS SBF</t>
  </si>
  <si>
    <t>Dr. PRASHANTKUMAR SHIVSHARANAP</t>
  </si>
  <si>
    <t>BR-DL WAREHOUSE-SBF(STATE</t>
  </si>
  <si>
    <t>Mr. BASAWARAJ S/O RAMSHETTY BI</t>
  </si>
  <si>
    <t>Mr. SHIVASHARANAPPA BASAPPA KO</t>
  </si>
  <si>
    <t>Mr. GANAPATH RAO M  BARALE</t>
  </si>
  <si>
    <t>Mr. REVANASIDDAYYA.  S. MATHPA</t>
  </si>
  <si>
    <t>Mr. RAJENDRA RAMCHANDRAPPA KAD</t>
  </si>
  <si>
    <t>Mr. CHANNAPPA  CHINTI</t>
  </si>
  <si>
    <t>Mr. SHIVANGOUDA  CHANAPPA GOUD</t>
  </si>
  <si>
    <t>Mr. SIDRAMAPPA  SHANKREPPA MUD</t>
  </si>
  <si>
    <t>Mr. APPARAYA M KOTAMBRI</t>
  </si>
  <si>
    <t>Mr. ASHOK KUMAR  JEWARGI</t>
  </si>
  <si>
    <t>Mr. SRISHAIL GURUSIDDAPPA CHIT</t>
  </si>
  <si>
    <t>Mr. DHAMARAO SHARNAPPA PATIL</t>
  </si>
  <si>
    <t>Mr. SANJAY NAGAPPA BHAVI</t>
  </si>
  <si>
    <t>BR-DL WAREHOUSE-SBF(CENT)</t>
  </si>
  <si>
    <t>Mr. SUNIL  KUMAR</t>
  </si>
  <si>
    <t>Mr. ARVIND  MADINKAR</t>
  </si>
  <si>
    <t>RECALLED ASSETS (DL/TL)</t>
  </si>
  <si>
    <t>Mr. MAHANTESH  MARILINGAPPA</t>
  </si>
  <si>
    <t>SANDESH  PRAKASH  KAMBLE</t>
  </si>
  <si>
    <t>SBH CAD UNCONCILITION ACCOUNT</t>
  </si>
  <si>
    <t>CTL PMEGP (SSI)</t>
  </si>
  <si>
    <t>BHANDARI TEXTILE MILL</t>
  </si>
  <si>
    <t>BR-TERM LOAN-SSI</t>
  </si>
  <si>
    <t>Mr. SACHIN KHEMU RATHOD</t>
  </si>
  <si>
    <t>R.G MICRO AGARBATTI WORKS</t>
  </si>
  <si>
    <t>BR-TL CONVENTION INDU-SSI</t>
  </si>
  <si>
    <t>NIGUDGI PULSES</t>
  </si>
  <si>
    <t>PRAKASH DALL INDUSTRIES PROP:S</t>
  </si>
  <si>
    <t>BASAVA PULSES</t>
  </si>
  <si>
    <t>Mr. APPASAB SHANTGOUDA PATIL</t>
  </si>
  <si>
    <t>Mr. SHIVAKUMAR NAGANNA KALBURG</t>
  </si>
  <si>
    <t>Mr. MALLIKARJUN NAGANNA KALBUR</t>
  </si>
  <si>
    <t>Mr. SABANNA  SHIVASHARANAPPA</t>
  </si>
  <si>
    <t>Mrs. SHILPA MALLIKARJUN KALABU</t>
  </si>
  <si>
    <t>Mr. MANJUNATH SHANTAPPA S</t>
  </si>
  <si>
    <t>Mr. JAGANATH KUMBAR  BASANNA</t>
  </si>
  <si>
    <t>Irreg.Auditor</t>
  </si>
  <si>
    <t>Check</t>
  </si>
  <si>
    <t>Irre.Periods</t>
  </si>
  <si>
    <t>SMA-0</t>
  </si>
  <si>
    <t>0-30 Days'</t>
  </si>
  <si>
    <t>SMA-1</t>
  </si>
  <si>
    <t>SMA-2</t>
  </si>
  <si>
    <t>61-90</t>
  </si>
  <si>
    <t>31-60 Days</t>
  </si>
  <si>
    <t>Financial Functions</t>
  </si>
  <si>
    <t>PMT()</t>
  </si>
  <si>
    <t>PV()</t>
  </si>
  <si>
    <t>RATE()</t>
  </si>
  <si>
    <t>NPER()</t>
  </si>
  <si>
    <t>IPMT()</t>
  </si>
  <si>
    <t>PPMT()</t>
  </si>
  <si>
    <t>CUMIPMT()</t>
  </si>
  <si>
    <t>CUMPRINC()</t>
  </si>
  <si>
    <t>Calculates the Equa. Installement</t>
  </si>
  <si>
    <t>Calculates the Present Value</t>
  </si>
  <si>
    <t>Calculates the Rate of Interest</t>
  </si>
  <si>
    <t>Calculates the Number of Period</t>
  </si>
  <si>
    <t>Calculates the Interest portion of Nth period</t>
  </si>
  <si>
    <t>Calculates the Principal portion of Nth period</t>
  </si>
  <si>
    <t>Calculates the Cumulative Interest portion from x period to y period</t>
  </si>
  <si>
    <t>Calculates the Cumulative Principal portion from x period to y period</t>
  </si>
  <si>
    <t>Due</t>
  </si>
  <si>
    <t>Paid</t>
  </si>
  <si>
    <t>Overdue</t>
  </si>
  <si>
    <t>Arrear Condition</t>
  </si>
  <si>
    <t>Nature of Irregularity</t>
  </si>
  <si>
    <t>IRAC Status From</t>
  </si>
  <si>
    <t>IRAC Status To</t>
  </si>
  <si>
    <t>Applicable To</t>
  </si>
  <si>
    <t>EMI overdue : 7-29 days</t>
  </si>
  <si>
    <t>DL/TL</t>
  </si>
  <si>
    <t>1EMI =&gt; 30 days overdue</t>
  </si>
  <si>
    <t>2 EMI =&gt; 30 days over-due</t>
  </si>
  <si>
    <t>1 or 2</t>
  </si>
  <si>
    <t>3 EMI =&gt; 30 days over-due</t>
  </si>
  <si>
    <t>1 or 2 or 3</t>
  </si>
  <si>
    <t>Intt Not Serviced for 7 to 29 days</t>
  </si>
  <si>
    <t>CC/OD</t>
  </si>
  <si>
    <t>Intt Not Serviced &gt;= 30 days</t>
  </si>
  <si>
    <t>Intt Not Serviced &gt;= 60 days</t>
  </si>
  <si>
    <t>Intt Not Serviced &gt;= 90 days</t>
  </si>
  <si>
    <t>Age of Stock Statement &gt;= 97 days</t>
  </si>
  <si>
    <t>Age of Stock Statement &gt;=120 days</t>
  </si>
  <si>
    <t>Age of Stock Statement &gt;= 150 days</t>
  </si>
  <si>
    <t>Age of Stock Statement &gt;= 180 days</t>
  </si>
  <si>
    <t>Renewal due &gt;= 97 days</t>
  </si>
  <si>
    <t>Renewal due &gt;= 120 days</t>
  </si>
  <si>
    <t>Renewal due &gt;= 150 days</t>
  </si>
  <si>
    <t>Renewal due &gt;= 180 days</t>
  </si>
  <si>
    <t>Stock Statement &gt;= 365 days</t>
  </si>
  <si>
    <t>0/1/2/3</t>
  </si>
  <si>
    <t>Irregularity : 7 to 29 days</t>
  </si>
  <si>
    <t>CC/OD/DL/TL</t>
  </si>
  <si>
    <t>Irregularity &gt;=30 days</t>
  </si>
  <si>
    <t>Irregularity &gt;= 60 days</t>
  </si>
  <si>
    <t>Irregularity &gt;= 90 days</t>
  </si>
  <si>
    <t>Security Erosion &gt;50%</t>
  </si>
  <si>
    <t>Security Erosion &gt; 90%</t>
  </si>
  <si>
    <t>0/1/2/3/4/5/6/7</t>
  </si>
  <si>
    <t>Sub Standard &gt;= 1 year</t>
  </si>
  <si>
    <t>Doubtful &gt;= 1 year</t>
  </si>
  <si>
    <t>Doubtful &gt;= 2 year</t>
  </si>
  <si>
    <t>Arre.Descr</t>
  </si>
  <si>
    <t>Row Labels</t>
  </si>
  <si>
    <t>Not Available</t>
  </si>
  <si>
    <t>Grand Total</t>
  </si>
  <si>
    <t>No. of Accts</t>
  </si>
  <si>
    <t>O/s</t>
  </si>
  <si>
    <t>SMA-1 Report</t>
  </si>
  <si>
    <t>SMA-2 Report</t>
  </si>
  <si>
    <t>Sub standard</t>
  </si>
  <si>
    <t>Doubtful</t>
  </si>
  <si>
    <t>SMA-0 Report</t>
  </si>
  <si>
    <t>Loss Asset</t>
  </si>
  <si>
    <t>Reason to know?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</si>
</sst>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4" x14ac:knownFonts="1"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2" borderId="0" xfId="0" applyFont="1" applyFill="1"/>
    <xf numFmtId="164" fontId="0" fillId="2" borderId="0" xfId="1" applyNumberFormat="1" applyFont="1" applyFill="1"/>
    <xf numFmtId="0" fontId="0" fillId="2" borderId="0" xfId="0" applyFill="1"/>
    <xf numFmtId="164" fontId="0" fillId="2" borderId="0" xfId="0" applyNumberFormat="1" applyFill="1"/>
    <xf numFmtId="165" fontId="0" fillId="2" borderId="0" xfId="1" applyNumberFormat="1" applyFont="1" applyFill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3" borderId="0" xfId="0" applyFill="1" applyAlignment="1">
      <alignment horizontal="left"/>
    </xf>
    <xf numFmtId="164" fontId="0" fillId="3" borderId="0" xfId="0" applyNumberFormat="1" applyFill="1"/>
  </cellXfs>
  <cellStyles count="2">
    <cellStyle name="Comma" xfId="1" builtinId="3"/>
    <cellStyle name="Normal" xfId="0" builtinId="0"/>
  </cellStyles>
  <dxfs count="21">
    <dxf>
      <numFmt numFmtId="166" formatCode="_ * #,##0.0_ ;_ * \-#,##0.0_ ;_ * &quot;-&quot;??_ ;_ @_ "/>
    </dxf>
    <dxf>
      <numFmt numFmtId="164" formatCode="_ * #,##0_ ;_ * \-#,##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6" formatCode="_ * #,##0.0_ ;_ * \-#,##0.0_ ;_ * &quot;-&quot;??_ ;_ @_ "/>
    </dxf>
    <dxf>
      <numFmt numFmtId="35" formatCode="_ * #,##0.00_ ;_ * \-#,##0.0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5" formatCode="_ * #,##0.00_ ;_ * \-#,##0.0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numFmt numFmtId="35" formatCode="_ * #,##0.00_ ;_ * \-#,##0.0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 Saran Kumar U" refreshedDate="44284.751191319447" createdVersion="7" refreshedVersion="7" minRefreshableVersion="3" recordCount="1317" xr:uid="{CE4BEE31-8ED1-4581-9EBE-869D70DE5E51}">
  <cacheSource type="worksheet">
    <worksheetSource ref="A1:Z1318" sheet="Sheet1"/>
  </cacheSource>
  <cacheFields count="26">
    <cacheField name="ACCOUNT NO" numFmtId="0">
      <sharedItems containsSemiMixedTypes="0" containsString="0" containsNumber="1" containsInteger="1" minValue="52011248194" maxValue="62461226852"/>
    </cacheField>
    <cacheField name="ACCOUNT TYPE (DESCRIPTION)" numFmtId="0">
      <sharedItems/>
    </cacheField>
    <cacheField name="CUSTOMER NUMBER" numFmtId="0">
      <sharedItems containsSemiMixedTypes="0" containsString="0" containsNumber="1" containsInteger="1" minValue="72000024414" maxValue="79242163441"/>
    </cacheField>
    <cacheField name="CUSTOMER NAME" numFmtId="0">
      <sharedItems/>
    </cacheField>
    <cacheField name="LIMIT" numFmtId="4">
      <sharedItems containsSemiMixedTypes="0" containsString="0" containsNumber="1" containsInteger="1" minValue="10000" maxValue="35000000"/>
    </cacheField>
    <cacheField name="INT RATE" numFmtId="0">
      <sharedItems containsSemiMixedTypes="0" containsString="0" containsNumber="1" minValue="0" maxValue="20.149999999999999"/>
    </cacheField>
    <cacheField name="THEO. BALANCE" numFmtId="0">
      <sharedItems containsSemiMixedTypes="0" containsString="0" containsNumber="1" minValue="0" maxValue="31675671.77"/>
    </cacheField>
    <cacheField name="OUTSTANDING" numFmtId="0">
      <sharedItems containsSemiMixedTypes="0" containsString="0" containsNumber="1" minValue="0" maxValue="29162675.77"/>
    </cacheField>
    <cacheField name="Irreg.Auditor" numFmtId="164">
      <sharedItems containsSemiMixedTypes="0" containsString="0" containsNumber="1" minValue="0" maxValue="490431"/>
    </cacheField>
    <cacheField name="Irre.Periods" numFmtId="0">
      <sharedItems containsMixedTypes="1" containsNumber="1" minValue="0" maxValue="46.348553961525923"/>
    </cacheField>
    <cacheField name="IRREGULARITY" numFmtId="0">
      <sharedItems containsSemiMixedTypes="0" containsString="0" containsNumber="1" minValue="0" maxValue="490431"/>
    </cacheField>
    <cacheField name="Check" numFmtId="164">
      <sharedItems containsSemiMixedTypes="0" containsString="0" containsNumber="1" minValue="-2.3283064365386963E-10" maxValue="7.4521722126519307E-11"/>
    </cacheField>
    <cacheField name="SANCTION" numFmtId="14">
      <sharedItems containsSemiMixedTypes="0" containsNonDate="0" containsDate="1" containsString="0" minDate="1990-05-30T00:00:00" maxDate="2016-04-01T00:00:00"/>
    </cacheField>
    <cacheField name="Due" numFmtId="0">
      <sharedItems containsSemiMixedTypes="0" containsString="0" containsNumber="1" containsInteger="1" minValue="0" maxValue="132"/>
    </cacheField>
    <cacheField name="Paid" numFmtId="0">
      <sharedItems containsSemiMixedTypes="0" containsString="0" containsNumber="1" containsInteger="1" minValue="0" maxValue="132"/>
    </cacheField>
    <cacheField name="Overdue" numFmtId="0">
      <sharedItems containsSemiMixedTypes="0" containsString="0" containsNumber="1" containsInteger="1" minValue="0" maxValue="46"/>
    </cacheField>
    <cacheField name="NEW" numFmtId="0">
      <sharedItems containsSemiMixedTypes="0" containsString="0" containsNumber="1" containsInteger="1" minValue="0" maxValue="8"/>
    </cacheField>
    <cacheField name="OLD" numFmtId="0">
      <sharedItems containsSemiMixedTypes="0" containsString="0" containsNumber="1" containsInteger="1" minValue="0" maxValue="8"/>
    </cacheField>
    <cacheField name="ARREAR" numFmtId="0">
      <sharedItems containsSemiMixedTypes="0" containsString="0" containsNumber="1" containsInteger="1" minValue="0" maxValue="803"/>
    </cacheField>
    <cacheField name="Arre.Descr" numFmtId="0">
      <sharedItems count="13">
        <s v="Not Available"/>
        <s v="1EMI =&gt; 30 days overdue"/>
        <s v="Irregularity : 7 to 29 days"/>
        <s v="3 EMI =&gt; 30 days over-due"/>
        <s v="Irregularity &gt;= 60 days"/>
        <s v="Doubtful &gt;= 1 year"/>
        <s v="Irregularity &gt;= 90 days"/>
        <s v="Doubtful &gt;= 2 year"/>
        <s v="Sub Standard &gt;= 1 year"/>
        <s v="2 EMI =&gt; 30 days over-due"/>
        <s v="Irregularity &gt;=30 days"/>
        <s v="EMI overdue : 7-29 days"/>
        <s v="Security Erosion &gt; 90%"/>
      </sharedItems>
    </cacheField>
    <cacheField name="CURRENCY" numFmtId="0">
      <sharedItems/>
    </cacheField>
    <cacheField name="ACCT-MTAIN-BRCH" numFmtId="0">
      <sharedItems containsSemiMixedTypes="0" containsString="0" containsNumber="1" containsInteger="1" minValue="0" maxValue="21782"/>
    </cacheField>
    <cacheField name="EMI/INSTAL-AMOUNT" numFmtId="0">
      <sharedItems containsSemiMixedTypes="0" containsString="0" containsNumber="1" minValue="0" maxValue="2854981.9580000001"/>
    </cacheField>
    <cacheField name="IRRG-DATE" numFmtId="0">
      <sharedItems containsDate="1" containsMixedTypes="1" minDate="2005-12-31T00:00:00" maxDate="2016-04-01T00:00:00"/>
    </cacheField>
    <cacheField name="UNREALISED-INT" numFmtId="0">
      <sharedItems containsSemiMixedTypes="0" containsString="0" containsNumber="1" minValue="0" maxValue="256409"/>
    </cacheField>
    <cacheField name="ACCRU-INT" numFmtId="0">
      <sharedItems containsSemiMixedTypes="0" containsString="0" containsNumber="1" minValue="0" maxValue="353500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7">
  <r>
    <n v="62217460575"/>
    <s v="BR-SBH SURAKSHA"/>
    <n v="72087905662"/>
    <s v="Mr. ARVIND KUMAR SAIBANNA CHIL"/>
    <n v="24145"/>
    <n v="11.5"/>
    <n v="24054"/>
    <n v="24054"/>
    <n v="0"/>
    <n v="0"/>
    <n v="0"/>
    <n v="0"/>
    <d v="2012-01-23T00:00:00"/>
    <n v="1"/>
    <n v="1"/>
    <n v="0"/>
    <n v="0"/>
    <n v="0"/>
    <n v="0"/>
    <x v="0"/>
    <s v="INR"/>
    <n v="0"/>
    <n v="342"/>
    <s v="00/00/0000"/>
    <n v="0"/>
    <n v="34.46"/>
  </r>
  <r>
    <n v="62023482930"/>
    <s v="BR-BR-TL CAREER PLANN LOA"/>
    <n v="72011369436"/>
    <s v="Miss. POORNIMA &amp; C.H.HAWALDAR"/>
    <n v="200000"/>
    <n v="13.5"/>
    <n v="160684"/>
    <n v="89307"/>
    <n v="0"/>
    <n v="0"/>
    <n v="0"/>
    <n v="0"/>
    <d v="2007-01-16T00:00:00"/>
    <n v="44"/>
    <n v="44"/>
    <n v="0"/>
    <n v="0"/>
    <n v="0"/>
    <n v="0"/>
    <x v="0"/>
    <s v="INR"/>
    <n v="0"/>
    <n v="2656"/>
    <s v="00/00/0000"/>
    <n v="0"/>
    <n v="0"/>
  </r>
  <r>
    <n v="62047566356"/>
    <s v="TL STAFF - COMPUTER LOAN"/>
    <n v="79241125065"/>
    <s v="Mr. VIJAYKUMAR SHIVAPUTRAPPA K"/>
    <n v="40000"/>
    <n v="11"/>
    <n v="4274"/>
    <n v="4554"/>
    <n v="280"/>
    <n v="0.39436619718309857"/>
    <n v="280"/>
    <n v="0"/>
    <d v="2007-11-07T00:00:00"/>
    <n v="52"/>
    <n v="52"/>
    <n v="0"/>
    <n v="0"/>
    <n v="0"/>
    <n v="0"/>
    <x v="0"/>
    <s v="INR"/>
    <n v="0"/>
    <n v="710"/>
    <d v="2016-03-01T00:00:00"/>
    <n v="0"/>
    <n v="0"/>
  </r>
  <r>
    <n v="52011253884"/>
    <s v="H T L Housing Sch STAFF"/>
    <n v="79219735590"/>
    <s v="Mr. ANILKUMAR MANIKRAO KULKARN"/>
    <n v="1000000"/>
    <n v="5"/>
    <n v="195142.13"/>
    <n v="8093.13"/>
    <n v="0"/>
    <n v="0"/>
    <n v="0"/>
    <n v="0"/>
    <d v="1990-05-30T00:00:00"/>
    <n v="96"/>
    <n v="96"/>
    <n v="0"/>
    <n v="0"/>
    <n v="0"/>
    <n v="0"/>
    <x v="0"/>
    <s v="INR"/>
    <n v="0"/>
    <n v="1481"/>
    <s v="00/00/0000"/>
    <n v="0"/>
    <n v="0"/>
  </r>
  <r>
    <n v="52011253919"/>
    <s v="H T L Housing Sch STAFF"/>
    <n v="78204884841"/>
    <s v="GUNDERAO  JAHAGIRDAR"/>
    <n v="309479"/>
    <n v="6"/>
    <n v="268871.77"/>
    <n v="169876.58"/>
    <n v="0"/>
    <n v="0"/>
    <n v="0"/>
    <n v="0"/>
    <d v="1999-09-14T00:00:00"/>
    <n v="36"/>
    <n v="36"/>
    <n v="0"/>
    <n v="0"/>
    <n v="0"/>
    <n v="0"/>
    <x v="0"/>
    <s v="INR"/>
    <n v="0"/>
    <n v="6032"/>
    <s v="00/00/0000"/>
    <n v="0"/>
    <n v="0"/>
  </r>
  <r>
    <n v="52011253920"/>
    <s v="H T L Housing Sch STAFF"/>
    <n v="78204885787"/>
    <s v="HANIPANNA  MATTI"/>
    <n v="765953"/>
    <n v="6"/>
    <n v="373480.42"/>
    <n v="433131.42"/>
    <n v="59651"/>
    <e v="#DIV/0!"/>
    <n v="59651"/>
    <n v="0"/>
    <d v="1993-09-22T00:00:00"/>
    <n v="0"/>
    <n v="0"/>
    <n v="0"/>
    <n v="0"/>
    <n v="0"/>
    <n v="0"/>
    <x v="0"/>
    <s v="INR"/>
    <n v="0"/>
    <n v="0"/>
    <d v="2014-11-30T00:00:00"/>
    <n v="0"/>
    <n v="0"/>
  </r>
  <r>
    <n v="52011253964"/>
    <s v="H T L Housing Sch STAFF"/>
    <n v="78204907881"/>
    <s v="PRAMODKUMAR  UDGIRKAR"/>
    <n v="442900"/>
    <n v="6"/>
    <n v="180100.26"/>
    <n v="180241.26"/>
    <n v="141"/>
    <n v="6.3087248322147654E-2"/>
    <n v="141"/>
    <n v="0"/>
    <d v="1992-01-02T00:00:00"/>
    <n v="79"/>
    <n v="79"/>
    <n v="0"/>
    <n v="0"/>
    <n v="0"/>
    <n v="0"/>
    <x v="0"/>
    <s v="INR"/>
    <n v="0"/>
    <n v="2235"/>
    <d v="2016-03-31T00:00:00"/>
    <n v="0"/>
    <n v="0"/>
  </r>
  <r>
    <n v="52011254016"/>
    <s v="H T L Housing Sch STAFF"/>
    <n v="78204980726"/>
    <s v="Mr. RAVINDRA  SWADI"/>
    <n v="200000"/>
    <n v="5"/>
    <n v="4519.22"/>
    <n v="4693.22"/>
    <n v="174"/>
    <n v="0.13333333333333333"/>
    <n v="174"/>
    <n v="0"/>
    <d v="1993-06-18T00:00:00"/>
    <n v="108"/>
    <n v="108"/>
    <n v="0"/>
    <n v="0"/>
    <n v="0"/>
    <n v="0"/>
    <x v="0"/>
    <s v="INR"/>
    <n v="0"/>
    <n v="1305"/>
    <d v="2016-03-31T00:00:00"/>
    <n v="0"/>
    <n v="0"/>
  </r>
  <r>
    <n v="62053085754"/>
    <s v="HSG-STAFF-PRIOR OCT 2001"/>
    <n v="79214458804"/>
    <s v="MALLAPPA  SURPURKAR"/>
    <n v="300000"/>
    <n v="6"/>
    <n v="317137"/>
    <n v="263881"/>
    <n v="0"/>
    <n v="0"/>
    <n v="0"/>
    <n v="0"/>
    <d v="2008-02-06T00:00:00"/>
    <n v="77"/>
    <n v="77"/>
    <n v="0"/>
    <n v="0"/>
    <n v="0"/>
    <n v="0"/>
    <x v="0"/>
    <s v="INR"/>
    <n v="0"/>
    <n v="1316"/>
    <s v="00/00/0000"/>
    <n v="0"/>
    <n v="0"/>
  </r>
  <r>
    <n v="52076589217"/>
    <s v="HSG-STAFF-PRIOR OCT 2001"/>
    <n v="78250684449"/>
    <s v="GOPAL J KULKARNI"/>
    <n v="750000"/>
    <n v="6"/>
    <n v="716425.89"/>
    <n v="722005.89"/>
    <n v="5580"/>
    <n v="1.145320197044335"/>
    <n v="5580"/>
    <n v="0"/>
    <d v="2004-08-13T00:00:00"/>
    <n v="123"/>
    <n v="122"/>
    <n v="1"/>
    <n v="2"/>
    <n v="2"/>
    <n v="504"/>
    <x v="1"/>
    <s v="INR"/>
    <n v="0"/>
    <n v="4872"/>
    <d v="2016-02-29T00:00:00"/>
    <n v="0"/>
    <n v="0"/>
  </r>
  <r>
    <n v="62189877122"/>
    <s v="H T L Housing (SUB STAFF)"/>
    <n v="72082217480"/>
    <s v="Mr. GUNDERAO  JAHAGIRDAR"/>
    <n v="430000"/>
    <n v="6"/>
    <n v="398595"/>
    <n v="388530"/>
    <n v="0"/>
    <n v="0"/>
    <n v="0"/>
    <n v="0"/>
    <d v="2011-06-10T00:00:00"/>
    <n v="55"/>
    <n v="55"/>
    <n v="0"/>
    <n v="0"/>
    <n v="0"/>
    <n v="0"/>
    <x v="0"/>
    <s v="INR"/>
    <n v="0"/>
    <n v="2391"/>
    <s v="00/00/0000"/>
    <n v="0"/>
    <n v="0"/>
  </r>
  <r>
    <n v="62213725118"/>
    <s v="H T L Housing (SUB STAFF)"/>
    <n v="78204980726"/>
    <s v="Mr. RAVINDRA  SWADI"/>
    <n v="500000"/>
    <n v="6"/>
    <n v="424064"/>
    <n v="352761"/>
    <n v="0"/>
    <n v="0"/>
    <n v="0"/>
    <n v="0"/>
    <d v="2011-12-21T00:00:00"/>
    <n v="50"/>
    <n v="50"/>
    <n v="0"/>
    <n v="0"/>
    <n v="0"/>
    <n v="0"/>
    <x v="0"/>
    <s v="INR"/>
    <n v="0"/>
    <n v="3547"/>
    <s v="00/00/0000"/>
    <n v="0"/>
    <n v="0"/>
  </r>
  <r>
    <n v="62268573667"/>
    <s v="H T L Housing (SUB STAFF)"/>
    <n v="79214458804"/>
    <s v="MALLAPPA  SURPURKAR"/>
    <n v="400000"/>
    <n v="6"/>
    <n v="399535"/>
    <n v="368247"/>
    <n v="0"/>
    <n v="0"/>
    <n v="0"/>
    <n v="0"/>
    <d v="2013-02-01T00:00:00"/>
    <n v="37"/>
    <n v="37"/>
    <n v="0"/>
    <n v="0"/>
    <n v="0"/>
    <n v="0"/>
    <x v="0"/>
    <s v="INR"/>
    <n v="0"/>
    <n v="2223"/>
    <s v="00/00/0000"/>
    <n v="0"/>
    <n v="0"/>
  </r>
  <r>
    <n v="62319922059"/>
    <s v="H T L Housing (SUB STAFF)"/>
    <n v="79214458804"/>
    <s v="MALLAPPA  SURPURKAR"/>
    <n v="100000"/>
    <n v="6"/>
    <n v="96565"/>
    <n v="90949"/>
    <n v="0"/>
    <n v="0"/>
    <n v="0"/>
    <n v="0"/>
    <d v="2013-12-03T00:00:00"/>
    <n v="27"/>
    <n v="27"/>
    <n v="0"/>
    <n v="0"/>
    <n v="0"/>
    <n v="0"/>
    <x v="0"/>
    <s v="INR"/>
    <n v="0"/>
    <n v="592"/>
    <s v="00/00/0000"/>
    <n v="0"/>
    <n v="0"/>
  </r>
  <r>
    <n v="62189886364"/>
    <s v="HTL Housing(AWARD STAFF)"/>
    <n v="78203312206"/>
    <s v="Mr. PRAMOD KUMAR UDGIRKAR"/>
    <n v="730000"/>
    <n v="6"/>
    <n v="455823"/>
    <n v="457703"/>
    <n v="1880"/>
    <n v="0.24720578566732412"/>
    <n v="1880"/>
    <n v="0"/>
    <d v="2011-06-10T00:00:00"/>
    <n v="55"/>
    <n v="55"/>
    <n v="0"/>
    <n v="0"/>
    <n v="0"/>
    <n v="0"/>
    <x v="0"/>
    <s v="INR"/>
    <n v="0"/>
    <n v="7605"/>
    <d v="2016-03-31T00:00:00"/>
    <n v="0"/>
    <n v="0"/>
  </r>
  <r>
    <n v="62225283935"/>
    <s v="HTL Housing(AWARD STAFF)"/>
    <n v="72052882688"/>
    <s v="Mr. MOHAN SRINIVASRAO KULKARNI"/>
    <n v="1200000"/>
    <n v="6"/>
    <n v="1334219"/>
    <n v="1274749"/>
    <n v="0"/>
    <n v="0"/>
    <n v="0"/>
    <n v="0"/>
    <d v="2012-03-30T00:00:00"/>
    <n v="30"/>
    <n v="30"/>
    <n v="0"/>
    <n v="0"/>
    <n v="0"/>
    <n v="0"/>
    <x v="0"/>
    <s v="INR"/>
    <n v="0"/>
    <n v="7408"/>
    <s v="00/00/0000"/>
    <n v="0"/>
    <n v="0"/>
  </r>
  <r>
    <n v="62204769803"/>
    <s v="H T L Housing(SUP STAFF)"/>
    <n v="79219470814"/>
    <s v="Mr. SHARANBASAPPA SHIVARUDRAPP"/>
    <n v="1475000"/>
    <n v="6"/>
    <n v="1366397"/>
    <n v="1325342"/>
    <n v="0"/>
    <n v="0"/>
    <n v="0"/>
    <n v="0"/>
    <d v="2011-10-21T00:00:00"/>
    <n v="51"/>
    <n v="51"/>
    <n v="0"/>
    <n v="0"/>
    <n v="0"/>
    <n v="0"/>
    <x v="0"/>
    <s v="INR"/>
    <n v="0"/>
    <n v="8195"/>
    <s v="00/00/0000"/>
    <n v="0"/>
    <n v="0"/>
  </r>
  <r>
    <n v="62222969787"/>
    <s v="H T L Housing(SUP STAFF)"/>
    <n v="78248488199"/>
    <s v="Mr. TIRUMALA KONDAPPA NAIK"/>
    <n v="2000000"/>
    <n v="6"/>
    <n v="2032133"/>
    <n v="1979018"/>
    <n v="0"/>
    <n v="0"/>
    <n v="0"/>
    <n v="0"/>
    <d v="2012-03-13T00:00:00"/>
    <n v="31"/>
    <n v="31"/>
    <n v="0"/>
    <n v="0"/>
    <n v="0"/>
    <n v="0"/>
    <x v="0"/>
    <s v="INR"/>
    <n v="0"/>
    <n v="11835"/>
    <s v="00/00/0000"/>
    <n v="0"/>
    <n v="0"/>
  </r>
  <r>
    <n v="62225260043"/>
    <s v="H T L Housing(SUP STAFF)"/>
    <n v="78201438935"/>
    <s v="Mrs. M R  PUSHPALATHA"/>
    <n v="1250000"/>
    <n v="6"/>
    <n v="1312512"/>
    <n v="1147842"/>
    <n v="0"/>
    <n v="0"/>
    <n v="0"/>
    <n v="0"/>
    <d v="2012-03-30T00:00:00"/>
    <n v="30"/>
    <n v="30"/>
    <n v="0"/>
    <n v="0"/>
    <n v="0"/>
    <n v="0"/>
    <x v="0"/>
    <s v="INR"/>
    <n v="0"/>
    <n v="6511"/>
    <s v="00/00/0000"/>
    <n v="0"/>
    <n v="0"/>
  </r>
  <r>
    <n v="62228737750"/>
    <s v="H T L Housing(SUP STAFF)"/>
    <n v="78204885787"/>
    <s v="HANIPANNA  MATTI"/>
    <n v="1000000"/>
    <n v="6"/>
    <n v="906570"/>
    <n v="805380"/>
    <n v="0"/>
    <n v="0"/>
    <n v="0"/>
    <n v="0"/>
    <d v="2012-04-28T00:00:00"/>
    <n v="31"/>
    <n v="31"/>
    <n v="0"/>
    <n v="0"/>
    <n v="0"/>
    <n v="0"/>
    <x v="0"/>
    <s v="INR"/>
    <n v="0"/>
    <n v="9010"/>
    <s v="00/00/0000"/>
    <n v="0"/>
    <n v="0"/>
  </r>
  <r>
    <n v="62346999483"/>
    <s v="H T L Housing(SUP STAFF)"/>
    <n v="79219735590"/>
    <s v="Mr. ANILKUMAR MANIKRAO KULKARN"/>
    <n v="945000"/>
    <n v="6"/>
    <n v="940058"/>
    <n v="920672"/>
    <n v="0"/>
    <n v="0"/>
    <n v="0"/>
    <n v="0"/>
    <d v="2014-06-23T00:00:00"/>
    <n v="14"/>
    <n v="14"/>
    <n v="0"/>
    <n v="0"/>
    <n v="0"/>
    <n v="0"/>
    <x v="0"/>
    <s v="INR"/>
    <n v="0"/>
    <n v="6473"/>
    <s v="00/00/0000"/>
    <n v="0"/>
    <n v="0"/>
  </r>
  <r>
    <n v="62450567746"/>
    <s v="IND STAFF HL SCHEME 25LAC"/>
    <n v="79219470609"/>
    <s v="Mr. LAXMAN R  GADDAD"/>
    <n v="600000"/>
    <n v="7.25"/>
    <n v="509038"/>
    <n v="509038"/>
    <n v="0"/>
    <n v="0"/>
    <n v="0"/>
    <n v="0"/>
    <d v="2016-01-01T00:00:00"/>
    <n v="0"/>
    <n v="0"/>
    <n v="0"/>
    <n v="0"/>
    <n v="0"/>
    <n v="0"/>
    <x v="0"/>
    <s v="INR"/>
    <n v="0"/>
    <n v="4725"/>
    <s v="00/00/0000"/>
    <n v="0"/>
    <n v="0"/>
  </r>
  <r>
    <n v="62428275822"/>
    <s v="IND STAFF HL SCHEME 35LAC"/>
    <n v="78203312206"/>
    <s v="Mr. PRAMOD KUMAR UDGIRKAR"/>
    <n v="2700000"/>
    <n v="8.5"/>
    <n v="2708500"/>
    <n v="2709364"/>
    <n v="864"/>
    <n v="4.9919112549110238E-2"/>
    <n v="864"/>
    <n v="0"/>
    <d v="2015-07-28T00:00:00"/>
    <n v="7"/>
    <n v="7"/>
    <n v="0"/>
    <n v="0"/>
    <n v="0"/>
    <n v="0"/>
    <x v="0"/>
    <s v="INR"/>
    <n v="0"/>
    <n v="17308"/>
    <d v="2016-03-31T00:00:00"/>
    <n v="0"/>
    <n v="0"/>
  </r>
  <r>
    <n v="62450568592"/>
    <s v="IND STAFF HL SCHEME 35LAC"/>
    <n v="79219470609"/>
    <s v="Mr. LAXMAN R  GADDAD"/>
    <n v="1650000"/>
    <n v="8.5"/>
    <n v="809105"/>
    <n v="809105"/>
    <n v="0"/>
    <n v="0"/>
    <n v="0"/>
    <n v="0"/>
    <d v="2016-01-01T00:00:00"/>
    <n v="0"/>
    <n v="0"/>
    <n v="0"/>
    <n v="0"/>
    <n v="0"/>
    <n v="0"/>
    <x v="0"/>
    <s v="INR"/>
    <n v="0"/>
    <n v="12993"/>
    <s v="00/00/0000"/>
    <n v="0"/>
    <n v="0"/>
  </r>
  <r>
    <n v="62254094454"/>
    <s v="BR STAFF HL COMME UPTO30L"/>
    <n v="72052882688"/>
    <s v="Mr. MOHAN SRINIVASRAO KULKARNI"/>
    <n v="500000"/>
    <n v="9.75"/>
    <n v="449752"/>
    <n v="388416"/>
    <n v="0"/>
    <n v="0"/>
    <n v="0"/>
    <n v="0"/>
    <d v="2012-11-05T00:00:00"/>
    <n v="40"/>
    <n v="40"/>
    <n v="0"/>
    <n v="0"/>
    <n v="0"/>
    <n v="0"/>
    <x v="0"/>
    <s v="INR"/>
    <n v="0"/>
    <n v="5048"/>
    <s v="00/00/0000"/>
    <n v="0"/>
    <n v="0"/>
  </r>
  <r>
    <n v="62457813630"/>
    <s v="BR STAFF HL COMME UPTO30L"/>
    <n v="78250684256"/>
    <s v="Mr. GUNDERAO  JAHAGIRDAR"/>
    <n v="500000"/>
    <n v="9.75"/>
    <n v="504007"/>
    <n v="504007"/>
    <n v="0"/>
    <n v="0"/>
    <n v="0"/>
    <n v="0"/>
    <d v="2016-03-02T00:00:00"/>
    <n v="1"/>
    <n v="1"/>
    <n v="0"/>
    <n v="0"/>
    <n v="0"/>
    <n v="0"/>
    <x v="0"/>
    <s v="INR"/>
    <n v="0"/>
    <n v="5120"/>
    <s v="00/00/0000"/>
    <n v="0"/>
    <n v="0"/>
  </r>
  <r>
    <n v="62406655821"/>
    <s v="DL BANK DEPOSIT(AGR)"/>
    <n v="78204978773"/>
    <s v="BALCHANDRA  AND SHAMALA  UPPA"/>
    <n v="500000"/>
    <n v="11.05"/>
    <n v="0"/>
    <n v="388635"/>
    <n v="388635"/>
    <n v="0.69518903109823182"/>
    <n v="388635"/>
    <n v="0"/>
    <d v="2015-03-07T00:00:00"/>
    <n v="0"/>
    <n v="0"/>
    <n v="0"/>
    <n v="0"/>
    <n v="0"/>
    <n v="0"/>
    <x v="0"/>
    <s v="INR"/>
    <n v="0"/>
    <n v="559035"/>
    <d v="2016-03-31T00:00:00"/>
    <n v="0"/>
    <n v="0"/>
  </r>
  <r>
    <n v="62447612266"/>
    <s v="D L Bank Deposit PER"/>
    <n v="72220237897"/>
    <s v="Mr. VIJAYALAXMI  HONAGOND"/>
    <n v="200000"/>
    <n v="9.5"/>
    <n v="205770"/>
    <n v="190770"/>
    <n v="0"/>
    <n v="0"/>
    <n v="0"/>
    <n v="0"/>
    <d v="2015-12-10T00:00:00"/>
    <n v="0"/>
    <n v="0"/>
    <n v="0"/>
    <n v="0"/>
    <n v="0"/>
    <n v="0"/>
    <x v="0"/>
    <s v="INR"/>
    <n v="0"/>
    <n v="218584"/>
    <s v="00/00/0000"/>
    <n v="0"/>
    <n v="0"/>
  </r>
  <r>
    <n v="62457488428"/>
    <s v="D L Bank Deposit PER"/>
    <n v="78250680772"/>
    <s v="Mr. SHIVARUDRAPPA RAMSHETTAPPA"/>
    <n v="205000"/>
    <n v="9.8000000000000007"/>
    <n v="206863"/>
    <n v="206863"/>
    <n v="0"/>
    <n v="0"/>
    <n v="0"/>
    <n v="0"/>
    <d v="2016-02-29T00:00:00"/>
    <n v="0"/>
    <n v="0"/>
    <n v="0"/>
    <n v="0"/>
    <n v="0"/>
    <n v="0"/>
    <x v="0"/>
    <s v="INR"/>
    <n v="0"/>
    <n v="207776"/>
    <s v="00/00/0000"/>
    <n v="0"/>
    <n v="0"/>
  </r>
  <r>
    <n v="62444641766"/>
    <s v="BR- UTSAV PREMIUM  GOLD L"/>
    <n v="72108603649"/>
    <s v="Mrs. SHARDA  RATHOD"/>
    <n v="200000"/>
    <n v="10.35"/>
    <n v="207783"/>
    <n v="187783"/>
    <n v="0"/>
    <n v="0"/>
    <n v="0"/>
    <n v="0"/>
    <d v="2015-11-18T00:00:00"/>
    <n v="0"/>
    <n v="0"/>
    <n v="0"/>
    <n v="0"/>
    <n v="0"/>
    <n v="0"/>
    <x v="0"/>
    <s v="INR"/>
    <n v="0"/>
    <n v="219793"/>
    <s v="00/00/0000"/>
    <n v="0"/>
    <n v="0"/>
  </r>
  <r>
    <n v="62458558780"/>
    <s v="BR- UTSAV PREMIUM  GOLD L"/>
    <n v="78250680772"/>
    <s v="Mr. SHIVARUDRAPPA RAMSHETTAPPA"/>
    <n v="230000"/>
    <n v="10.35"/>
    <n v="0"/>
    <n v="232506"/>
    <n v="232506"/>
    <n v="1.010895652173913"/>
    <n v="232506"/>
    <n v="0"/>
    <d v="2016-03-09T00:00:00"/>
    <n v="0"/>
    <n v="0"/>
    <n v="0"/>
    <n v="1"/>
    <n v="1"/>
    <n v="701"/>
    <x v="2"/>
    <s v="INR"/>
    <n v="0"/>
    <n v="230000"/>
    <d v="2016-03-09T00:00:00"/>
    <n v="0"/>
    <n v="0"/>
  </r>
  <r>
    <n v="62235111157"/>
    <s v="BR-DL PRASAN PEN/FAMI PEN"/>
    <n v="78250678593"/>
    <s v="Mr. N. W. DESHMUKH"/>
    <n v="150000"/>
    <n v="14.25"/>
    <n v="12099.58"/>
    <n v="15174.58"/>
    <n v="3075"/>
    <n v="0.73652694610778446"/>
    <n v="3075"/>
    <n v="0"/>
    <d v="2012-06-25T00:00:00"/>
    <n v="45"/>
    <n v="44"/>
    <n v="1"/>
    <n v="0"/>
    <n v="0"/>
    <n v="0"/>
    <x v="0"/>
    <s v="INR"/>
    <n v="0"/>
    <n v="4175"/>
    <d v="2016-03-01T00:00:00"/>
    <n v="0"/>
    <n v="0"/>
  </r>
  <r>
    <n v="62372594612"/>
    <s v="BR-DL PRASAN PEN/FAMI PEN"/>
    <n v="72000959618"/>
    <s v="Mr. CHANDRASHEKHAR  CHNDRSHEKH"/>
    <n v="200000"/>
    <n v="14.25"/>
    <n v="114371"/>
    <n v="113708"/>
    <n v="0"/>
    <n v="0"/>
    <n v="0"/>
    <n v="0"/>
    <d v="2014-10-01T00:00:00"/>
    <n v="17"/>
    <n v="17"/>
    <n v="0"/>
    <n v="0"/>
    <n v="0"/>
    <n v="0"/>
    <x v="0"/>
    <s v="INR"/>
    <n v="0"/>
    <n v="7061"/>
    <s v="00/00/0000"/>
    <n v="0"/>
    <n v="0"/>
  </r>
  <r>
    <n v="62372463645"/>
    <s v="BR-DL PRASAN PEN/FAMI PEN"/>
    <n v="72005311993"/>
    <s v="Mr. DESAI  NANDKUMAR"/>
    <n v="100000"/>
    <n v="14.25"/>
    <n v="28255"/>
    <n v="47727"/>
    <n v="19472"/>
    <n v="3.8819776714513559"/>
    <n v="19472"/>
    <n v="0"/>
    <d v="2014-10-01T00:00:00"/>
    <n v="17"/>
    <n v="13"/>
    <n v="4"/>
    <n v="4"/>
    <n v="4"/>
    <n v="506"/>
    <x v="3"/>
    <s v="INR"/>
    <n v="0"/>
    <n v="5016"/>
    <d v="2016-01-31T00:00:00"/>
    <n v="1732.49"/>
    <n v="1732.49"/>
  </r>
  <r>
    <n v="62284024196"/>
    <s v="DL PERSONAL LOAN STAFF"/>
    <n v="72052882688"/>
    <s v="Mr. MOHAN SRINIVASRAO KULKARNI"/>
    <n v="100000"/>
    <n v="8"/>
    <n v="59750"/>
    <n v="49927"/>
    <n v="0"/>
    <n v="0"/>
    <n v="0"/>
    <n v="0"/>
    <d v="2013-05-29T00:00:00"/>
    <n v="34"/>
    <n v="34"/>
    <n v="0"/>
    <n v="0"/>
    <n v="0"/>
    <n v="0"/>
    <x v="0"/>
    <s v="INR"/>
    <n v="0"/>
    <n v="1596"/>
    <s v="00/00/0000"/>
    <n v="0"/>
    <n v="0"/>
  </r>
  <r>
    <n v="62346170536"/>
    <s v="DL PERSONAL LN STF 10L"/>
    <n v="79241125065"/>
    <s v="Mr. VIJAYKUMAR SHIVAPUTRAPPA K"/>
    <n v="150000"/>
    <n v="8"/>
    <n v="138012"/>
    <n v="138012"/>
    <n v="0"/>
    <n v="0"/>
    <n v="0"/>
    <n v="0"/>
    <d v="2014-06-16T00:00:00"/>
    <n v="21"/>
    <n v="21"/>
    <n v="0"/>
    <n v="0"/>
    <n v="0"/>
    <n v="0"/>
    <x v="0"/>
    <s v="INR"/>
    <n v="0"/>
    <n v="1500"/>
    <s v="00/00/0000"/>
    <n v="0"/>
    <n v="0"/>
  </r>
  <r>
    <n v="62420081403"/>
    <s v="D L Festiv AdvanceSTAFF"/>
    <n v="72137136770"/>
    <s v="Mr. AVINASH  GURU"/>
    <n v="19000"/>
    <n v="0"/>
    <n v="1900"/>
    <n v="3800"/>
    <n v="1900"/>
    <n v="1"/>
    <n v="1900"/>
    <n v="0"/>
    <d v="2015-06-09T00:00:00"/>
    <n v="0"/>
    <n v="0"/>
    <n v="0"/>
    <n v="0"/>
    <n v="0"/>
    <n v="0"/>
    <x v="0"/>
    <s v="INR"/>
    <n v="0"/>
    <n v="1900"/>
    <d v="2016-03-31T00:00:00"/>
    <n v="0"/>
    <n v="0"/>
  </r>
  <r>
    <n v="62427364372"/>
    <s v="D L Festiv AdvanceSTAFF"/>
    <n v="72091536095"/>
    <s v="Mrs. KALPANA  RATHOD"/>
    <n v="23000"/>
    <n v="0"/>
    <n v="4344"/>
    <n v="4600"/>
    <n v="256"/>
    <n v="0.11130434782608696"/>
    <n v="256"/>
    <n v="0"/>
    <d v="2015-07-23T00:00:00"/>
    <n v="7"/>
    <n v="7"/>
    <n v="0"/>
    <n v="0"/>
    <n v="0"/>
    <n v="0"/>
    <x v="0"/>
    <s v="INR"/>
    <n v="0"/>
    <n v="2300"/>
    <d v="2016-03-31T00:00:00"/>
    <n v="0"/>
    <n v="0"/>
  </r>
  <r>
    <n v="62437386510"/>
    <s v="D L Festiv AdvanceSTAFF"/>
    <n v="72223660764"/>
    <s v="Miss. KRITI  SINGH"/>
    <n v="35000"/>
    <n v="0"/>
    <n v="13611"/>
    <n v="13611"/>
    <n v="0"/>
    <n v="0"/>
    <n v="0"/>
    <n v="0"/>
    <d v="2015-09-24T00:00:00"/>
    <n v="5"/>
    <n v="5"/>
    <n v="0"/>
    <n v="0"/>
    <n v="0"/>
    <n v="0"/>
    <x v="0"/>
    <s v="INR"/>
    <n v="0"/>
    <n v="3500"/>
    <s v="00/00/0000"/>
    <n v="0"/>
    <n v="0"/>
  </r>
  <r>
    <n v="62437388325"/>
    <s v="D L Festiv AdvanceSTAFF"/>
    <n v="72136719083"/>
    <s v="Ms. SARASWATI  KUMBAR"/>
    <n v="23000"/>
    <n v="0"/>
    <n v="8944"/>
    <n v="11244"/>
    <n v="2300"/>
    <n v="1"/>
    <n v="2300"/>
    <n v="0"/>
    <d v="2015-09-24T00:00:00"/>
    <n v="5"/>
    <n v="4"/>
    <n v="1"/>
    <n v="0"/>
    <n v="0"/>
    <n v="0"/>
    <x v="0"/>
    <s v="INR"/>
    <n v="0"/>
    <n v="2300"/>
    <d v="2016-03-31T00:00:00"/>
    <n v="0"/>
    <n v="0"/>
  </r>
  <r>
    <n v="62446848204"/>
    <s v="D L Festiv AdvanceSTAFF"/>
    <n v="78250675897"/>
    <s v="BHEEMAPPA  SHANKRAPPA"/>
    <n v="39000"/>
    <n v="0"/>
    <n v="27300"/>
    <n v="27300"/>
    <n v="0"/>
    <n v="0"/>
    <n v="0"/>
    <n v="0"/>
    <d v="2015-12-03T00:00:00"/>
    <n v="2"/>
    <n v="2"/>
    <n v="0"/>
    <n v="0"/>
    <n v="0"/>
    <n v="0"/>
    <x v="0"/>
    <s v="INR"/>
    <n v="0"/>
    <n v="3900"/>
    <s v="00/00/0000"/>
    <n v="0"/>
    <n v="0"/>
  </r>
  <r>
    <n v="62447666017"/>
    <s v="D L Festiv AdvanceSTAFF"/>
    <n v="78250684427"/>
    <s v="Mrs. VIJAYLAXMI  GOURI"/>
    <n v="52000"/>
    <n v="0"/>
    <n v="36400"/>
    <n v="36400"/>
    <n v="0"/>
    <n v="0"/>
    <n v="0"/>
    <n v="0"/>
    <d v="2015-12-09T00:00:00"/>
    <n v="2"/>
    <n v="2"/>
    <n v="0"/>
    <n v="0"/>
    <n v="0"/>
    <n v="0"/>
    <x v="0"/>
    <s v="INR"/>
    <n v="0"/>
    <n v="5200"/>
    <s v="00/00/0000"/>
    <n v="0"/>
    <n v="0"/>
  </r>
  <r>
    <n v="62447795724"/>
    <s v="D L Festiv AdvanceSTAFF"/>
    <n v="78250671315"/>
    <s v="Mr. BASALINGAPPA  NISTY"/>
    <n v="35000"/>
    <n v="0"/>
    <n v="23333"/>
    <n v="23500"/>
    <n v="167"/>
    <n v="4.2941630239136025E-2"/>
    <n v="167"/>
    <n v="0"/>
    <d v="2015-12-10T00:00:00"/>
    <n v="2"/>
    <n v="2"/>
    <n v="0"/>
    <n v="0"/>
    <n v="0"/>
    <n v="0"/>
    <x v="0"/>
    <s v="INR"/>
    <n v="0"/>
    <n v="3889"/>
    <d v="2016-03-31T00:00:00"/>
    <n v="0"/>
    <n v="0"/>
  </r>
  <r>
    <n v="62450668417"/>
    <s v="D L Festiv AdvanceSTAFF"/>
    <n v="72091430271"/>
    <s v="Miss. RITHA  RATHOD"/>
    <n v="26000"/>
    <n v="0"/>
    <n v="20800"/>
    <n v="18200"/>
    <n v="0"/>
    <n v="0"/>
    <n v="0"/>
    <n v="0"/>
    <d v="2016-01-02T00:00:00"/>
    <n v="2"/>
    <n v="2"/>
    <n v="0"/>
    <n v="0"/>
    <n v="0"/>
    <n v="0"/>
    <x v="0"/>
    <s v="INR"/>
    <n v="0"/>
    <n v="2600"/>
    <s v="00/00/0000"/>
    <n v="0"/>
    <n v="0"/>
  </r>
  <r>
    <n v="62451940289"/>
    <s v="D L Festiv AdvanceSTAFF"/>
    <n v="72234523441"/>
    <s v="Miss. VIJAYALAXMI  AMBALGI"/>
    <n v="19000"/>
    <n v="0"/>
    <n v="15200"/>
    <n v="17100"/>
    <n v="1900"/>
    <n v="1"/>
    <n v="1900"/>
    <n v="0"/>
    <d v="2016-01-13T00:00:00"/>
    <n v="2"/>
    <n v="1"/>
    <n v="1"/>
    <n v="0"/>
    <n v="0"/>
    <n v="0"/>
    <x v="0"/>
    <s v="INR"/>
    <n v="0"/>
    <n v="1900"/>
    <d v="2016-03-31T00:00:00"/>
    <n v="0"/>
    <n v="0"/>
  </r>
  <r>
    <n v="62459738284"/>
    <s v="D L Festiv AdvanceSTAFF"/>
    <n v="79241125065"/>
    <s v="Mr. VIJAYKUMAR SHIVAPUTRAPPA K"/>
    <n v="44000"/>
    <n v="0"/>
    <n v="44000"/>
    <n v="44000"/>
    <n v="0"/>
    <n v="0"/>
    <n v="0"/>
    <n v="0"/>
    <d v="2016-03-18T00:00:00"/>
    <n v="1"/>
    <n v="1"/>
    <n v="0"/>
    <n v="0"/>
    <n v="0"/>
    <n v="0"/>
    <x v="0"/>
    <s v="INR"/>
    <n v="0"/>
    <n v="4400"/>
    <s v="00/00/0000"/>
    <n v="0"/>
    <n v="0"/>
  </r>
  <r>
    <n v="62460641802"/>
    <s v="D L Festiv AdvanceSTAFF"/>
    <n v="72238155755"/>
    <s v="Mr. CHAYAN  SAHA"/>
    <n v="36000"/>
    <n v="0"/>
    <n v="36000"/>
    <n v="36000"/>
    <n v="0"/>
    <n v="0"/>
    <n v="0"/>
    <n v="0"/>
    <d v="2016-03-28T00:00:00"/>
    <n v="1"/>
    <n v="1"/>
    <n v="0"/>
    <n v="0"/>
    <n v="0"/>
    <n v="0"/>
    <x v="0"/>
    <s v="INR"/>
    <n v="0"/>
    <n v="3600"/>
    <s v="00/00/0000"/>
    <n v="0"/>
    <n v="0"/>
  </r>
  <r>
    <n v="62449473556"/>
    <s v="D L Festiv AdvanceSTAFF"/>
    <n v="78249180525"/>
    <s v="Mr. TIGER  MARUTHI"/>
    <n v="70000"/>
    <n v="0"/>
    <n v="49000"/>
    <n v="70000"/>
    <n v="21000"/>
    <n v="3"/>
    <n v="21000"/>
    <n v="0"/>
    <d v="2015-12-22T00:00:00"/>
    <n v="2"/>
    <n v="0"/>
    <n v="2"/>
    <n v="3"/>
    <n v="3"/>
    <n v="703"/>
    <x v="4"/>
    <s v="INR"/>
    <n v="0"/>
    <n v="7000"/>
    <d v="2016-01-31T00:00:00"/>
    <n v="0"/>
    <n v="0"/>
  </r>
  <r>
    <n v="62052474627"/>
    <s v="DL CONSUMER LOAN STAFF"/>
    <n v="79241125065"/>
    <s v="Mr. VIJAYKUMAR SHIVAPUTRAPPA K"/>
    <n v="20000"/>
    <n v="11"/>
    <n v="0"/>
    <n v="0"/>
    <n v="0"/>
    <n v="0"/>
    <n v="0"/>
    <n v="0"/>
    <d v="2008-01-29T00:00:00"/>
    <n v="0"/>
    <n v="0"/>
    <n v="0"/>
    <n v="6"/>
    <n v="6"/>
    <n v="802"/>
    <x v="5"/>
    <s v="INR"/>
    <n v="0"/>
    <n v="2057"/>
    <s v="00/00/0000"/>
    <n v="1274.49"/>
    <n v="1274.49"/>
  </r>
  <r>
    <n v="62126622269"/>
    <s v="DL RELF-EARTH Q&amp;FLOOD STF"/>
    <n v="78250671304"/>
    <s v="Mr. BASALINGAPPA SHANTAPPA NIS"/>
    <n v="18000"/>
    <n v="8"/>
    <n v="0"/>
    <n v="0"/>
    <n v="0"/>
    <n v="0"/>
    <n v="0"/>
    <n v="0"/>
    <d v="2010-03-18T00:00:00"/>
    <n v="0"/>
    <n v="0"/>
    <n v="0"/>
    <n v="6"/>
    <n v="6"/>
    <n v="802"/>
    <x v="5"/>
    <s v="INR"/>
    <n v="0"/>
    <n v="345"/>
    <s v="00/00/0000"/>
    <n v="3060"/>
    <n v="0"/>
  </r>
  <r>
    <n v="62259350630"/>
    <s v="DL NEW COMPUTER LOAN STAF"/>
    <n v="78250671315"/>
    <s v="Mr. BASALINGAPPA  NISTY"/>
    <n v="40000"/>
    <n v="5"/>
    <n v="12046"/>
    <n v="12046"/>
    <n v="0"/>
    <n v="0"/>
    <n v="0"/>
    <n v="0"/>
    <d v="2012-11-30T00:00:00"/>
    <n v="40"/>
    <n v="40"/>
    <n v="0"/>
    <n v="0"/>
    <n v="0"/>
    <n v="0"/>
    <x v="0"/>
    <s v="INR"/>
    <n v="0"/>
    <n v="800"/>
    <s v="00/00/0000"/>
    <n v="0"/>
    <n v="0"/>
  </r>
  <r>
    <n v="62263712676"/>
    <s v="DL NEW COMPUTER LOAN STAF"/>
    <n v="78250680422"/>
    <s v="Mr. SATISH  DAGHE"/>
    <n v="40000"/>
    <n v="5"/>
    <n v="12751"/>
    <n v="12751"/>
    <n v="0"/>
    <n v="0"/>
    <n v="0"/>
    <n v="0"/>
    <d v="2012-12-27T00:00:00"/>
    <n v="39"/>
    <n v="39"/>
    <n v="0"/>
    <n v="0"/>
    <n v="0"/>
    <n v="0"/>
    <x v="0"/>
    <s v="INR"/>
    <n v="0"/>
    <n v="800"/>
    <s v="00/00/0000"/>
    <n v="0"/>
    <n v="0"/>
  </r>
  <r>
    <n v="62268104094"/>
    <s v="DL NEW COMPUTER LOAN STAF"/>
    <n v="78250675897"/>
    <s v="BHEEMAPPA  SHANKRAPPA"/>
    <n v="40000"/>
    <n v="5"/>
    <n v="12980"/>
    <n v="5380"/>
    <n v="0"/>
    <n v="0"/>
    <n v="0"/>
    <n v="0"/>
    <d v="2013-01-30T00:00:00"/>
    <n v="38"/>
    <n v="38"/>
    <n v="0"/>
    <n v="0"/>
    <n v="0"/>
    <n v="0"/>
    <x v="0"/>
    <s v="INR"/>
    <n v="0"/>
    <n v="800"/>
    <s v="00/00/0000"/>
    <n v="0"/>
    <n v="0"/>
  </r>
  <r>
    <n v="62321454788"/>
    <s v="DL NEW COMPUTER LOAN STAF"/>
    <n v="72091430271"/>
    <s v="Miss. RITHA  RATHOD"/>
    <n v="40000"/>
    <n v="5"/>
    <n v="21407"/>
    <n v="14415"/>
    <n v="0"/>
    <n v="0"/>
    <n v="0"/>
    <n v="0"/>
    <d v="2013-12-10T00:00:00"/>
    <n v="27"/>
    <n v="27"/>
    <n v="0"/>
    <n v="0"/>
    <n v="0"/>
    <n v="0"/>
    <x v="0"/>
    <s v="INR"/>
    <n v="0"/>
    <n v="800"/>
    <s v="00/00/0000"/>
    <n v="0"/>
    <n v="0"/>
  </r>
  <r>
    <n v="62321457790"/>
    <s v="DL NEW COMPUTER LOAN STAF"/>
    <n v="72091536095"/>
    <s v="Mrs. KALPANA  RATHOD"/>
    <n v="40000"/>
    <n v="5"/>
    <n v="21408"/>
    <n v="14704"/>
    <n v="0"/>
    <n v="0"/>
    <n v="0"/>
    <n v="0"/>
    <d v="2013-12-10T00:00:00"/>
    <n v="27"/>
    <n v="27"/>
    <n v="0"/>
    <n v="0"/>
    <n v="0"/>
    <n v="0"/>
    <x v="0"/>
    <s v="INR"/>
    <n v="0"/>
    <n v="800"/>
    <s v="00/00/0000"/>
    <n v="0"/>
    <n v="0"/>
  </r>
  <r>
    <n v="62338112280"/>
    <s v="DL NEW COMPUTER LOAN STAF"/>
    <n v="72000024414"/>
    <s v="Mr. RAMACHANDRA  MOGARE"/>
    <n v="40000"/>
    <n v="5"/>
    <n v="23907"/>
    <n v="23907"/>
    <n v="0"/>
    <n v="0"/>
    <n v="0"/>
    <n v="0"/>
    <d v="2014-03-25T00:00:00"/>
    <n v="24"/>
    <n v="24"/>
    <n v="0"/>
    <n v="0"/>
    <n v="0"/>
    <n v="0"/>
    <x v="0"/>
    <s v="INR"/>
    <n v="0"/>
    <n v="800"/>
    <s v="00/00/0000"/>
    <n v="0"/>
    <n v="0"/>
  </r>
  <r>
    <n v="62392372991"/>
    <s v="D L Vehicle -CAR STAFF"/>
    <n v="79241125065"/>
    <s v="Mr. VIJAYKUMAR SHIVAPUTRAPPA K"/>
    <n v="447000"/>
    <n v="7"/>
    <n v="433509"/>
    <n v="436714"/>
    <n v="3205"/>
    <n v="0.94626513138470625"/>
    <n v="3205"/>
    <n v="0"/>
    <d v="2014-12-31T00:00:00"/>
    <n v="14"/>
    <n v="13"/>
    <n v="1"/>
    <n v="0"/>
    <n v="0"/>
    <n v="0"/>
    <x v="0"/>
    <s v="INR"/>
    <n v="0"/>
    <n v="3387"/>
    <d v="2016-03-31T00:00:00"/>
    <n v="0"/>
    <n v="0"/>
  </r>
  <r>
    <n v="62450371447"/>
    <s v="D L Vehicle -CAR STAFF"/>
    <n v="79212801630"/>
    <s v="Mr. GOPAL  KULKARNI"/>
    <n v="644000"/>
    <n v="7"/>
    <n v="640878"/>
    <n v="640296"/>
    <n v="0"/>
    <n v="0"/>
    <n v="0"/>
    <n v="0"/>
    <d v="2015-12-31T00:00:00"/>
    <n v="2"/>
    <n v="2"/>
    <n v="0"/>
    <n v="0"/>
    <n v="0"/>
    <n v="0"/>
    <x v="0"/>
    <s v="INR"/>
    <n v="0"/>
    <n v="4806"/>
    <s v="00/00/0000"/>
    <n v="0"/>
    <n v="0"/>
  </r>
  <r>
    <n v="62221785463"/>
    <s v="DL CAR LOA CLERISTA(28/12"/>
    <n v="79234212027"/>
    <s v="Mr. KHANDERAO VITHALRAO KULKAR"/>
    <n v="358000"/>
    <n v="7"/>
    <n v="233320"/>
    <n v="204060"/>
    <n v="0"/>
    <n v="0"/>
    <n v="0"/>
    <n v="0"/>
    <d v="2012-03-05T00:00:00"/>
    <n v="48"/>
    <n v="48"/>
    <n v="0"/>
    <n v="0"/>
    <n v="0"/>
    <n v="0"/>
    <x v="0"/>
    <s v="INR"/>
    <n v="0"/>
    <n v="3997"/>
    <s v="00/00/0000"/>
    <n v="0"/>
    <n v="0"/>
  </r>
  <r>
    <n v="62251088364"/>
    <s v="DL CAR LOA CLERISTA(28/12"/>
    <n v="72052882688"/>
    <s v="Mr. MOHAN SRINIVASRAO KULKARNI"/>
    <n v="350000"/>
    <n v="7"/>
    <n v="310792"/>
    <n v="288324"/>
    <n v="0"/>
    <n v="0"/>
    <n v="0"/>
    <n v="0"/>
    <d v="2012-10-13T00:00:00"/>
    <n v="41"/>
    <n v="41"/>
    <n v="0"/>
    <n v="0"/>
    <n v="0"/>
    <n v="0"/>
    <x v="0"/>
    <s v="INR"/>
    <n v="0"/>
    <n v="2652"/>
    <s v="00/00/0000"/>
    <n v="0"/>
    <n v="0"/>
  </r>
  <r>
    <n v="62230526960"/>
    <s v="D L VEH-2WHEELAWARD(28/12"/>
    <n v="72091437222"/>
    <s v="Mr. BHEEMRAJ C BOUDH"/>
    <n v="60000"/>
    <n v="7"/>
    <n v="21222"/>
    <n v="10356"/>
    <n v="0"/>
    <n v="0"/>
    <n v="0"/>
    <n v="0"/>
    <d v="2012-05-14T00:00:00"/>
    <n v="46"/>
    <n v="46"/>
    <n v="0"/>
    <n v="0"/>
    <n v="0"/>
    <n v="0"/>
    <x v="0"/>
    <s v="INR"/>
    <n v="0"/>
    <n v="1017"/>
    <s v="00/00/0000"/>
    <n v="0"/>
    <n v="0"/>
  </r>
  <r>
    <n v="62424829504"/>
    <s v="D L VEH-2WHEELAWARD(28/12"/>
    <n v="72136719083"/>
    <s v="Ms. SARASWATI  KUMBAR"/>
    <n v="57000"/>
    <n v="7"/>
    <n v="51504"/>
    <n v="47979"/>
    <n v="0"/>
    <n v="0"/>
    <n v="0"/>
    <n v="0"/>
    <d v="2015-07-08T00:00:00"/>
    <n v="7"/>
    <n v="7"/>
    <n v="0"/>
    <n v="0"/>
    <n v="0"/>
    <n v="0"/>
    <x v="0"/>
    <s v="INR"/>
    <n v="0"/>
    <n v="998"/>
    <s v="00/00/0000"/>
    <n v="0"/>
    <n v="0"/>
  </r>
  <r>
    <n v="62454657253"/>
    <s v="D L VEH-2WHEELAWARD(28/12"/>
    <n v="78250671315"/>
    <s v="Mr. BASALINGAPPA  NISTY"/>
    <n v="57000"/>
    <n v="7"/>
    <n v="56662"/>
    <n v="57612"/>
    <n v="950"/>
    <n v="1"/>
    <n v="950"/>
    <n v="0"/>
    <d v="2016-02-05T00:00:00"/>
    <n v="0"/>
    <n v="0"/>
    <n v="0"/>
    <n v="0"/>
    <n v="0"/>
    <n v="0"/>
    <x v="0"/>
    <s v="INR"/>
    <n v="0"/>
    <n v="950"/>
    <d v="2016-03-31T00:00:00"/>
    <n v="0"/>
    <n v="0"/>
  </r>
  <r>
    <n v="62396132751"/>
    <s v="D L Gold Loan STAFF"/>
    <n v="79241125065"/>
    <s v="Mr. VIJAYKUMAR SHIVAPUTRAPPA K"/>
    <n v="165000"/>
    <n v="10"/>
    <n v="186097"/>
    <n v="186097"/>
    <n v="0"/>
    <n v="0"/>
    <n v="0"/>
    <n v="0"/>
    <d v="2015-01-16T00:00:00"/>
    <n v="0"/>
    <n v="0"/>
    <n v="0"/>
    <n v="0"/>
    <n v="0"/>
    <n v="0"/>
    <x v="0"/>
    <s v="INR"/>
    <n v="0"/>
    <n v="197322"/>
    <s v="00/00/0000"/>
    <n v="0"/>
    <n v="0"/>
  </r>
  <r>
    <n v="62419798990"/>
    <s v="D L Bank Deposits STAFF"/>
    <n v="78250680772"/>
    <s v="Mr. SHIVARUDRAPPA RAMSHETTAPPA"/>
    <n v="150000"/>
    <n v="9.8000000000000007"/>
    <n v="162659"/>
    <n v="162659"/>
    <n v="0"/>
    <n v="0"/>
    <n v="0"/>
    <n v="0"/>
    <d v="2015-06-03T00:00:00"/>
    <n v="0"/>
    <n v="0"/>
    <n v="0"/>
    <n v="0"/>
    <n v="0"/>
    <n v="0"/>
    <x v="0"/>
    <s v="INR"/>
    <n v="0"/>
    <n v="164620"/>
    <s v="00/00/0000"/>
    <n v="0"/>
    <n v="0"/>
  </r>
  <r>
    <n v="62459356782"/>
    <s v="D L Bank Deposits STAFF"/>
    <n v="72005269575"/>
    <s v="Mr. RAGHVENDRA  KULKARNI"/>
    <n v="80000"/>
    <n v="9.8000000000000007"/>
    <n v="80344"/>
    <n v="80344"/>
    <n v="0"/>
    <n v="0"/>
    <n v="0"/>
    <n v="0"/>
    <d v="2016-03-16T00:00:00"/>
    <n v="1"/>
    <n v="1"/>
    <n v="0"/>
    <n v="0"/>
    <n v="0"/>
    <n v="0"/>
    <x v="0"/>
    <s v="INR"/>
    <n v="0"/>
    <n v="87497"/>
    <s v="00/00/0000"/>
    <n v="0"/>
    <n v="0"/>
  </r>
  <r>
    <n v="62459359579"/>
    <s v="D L Bank Deposits STAFF"/>
    <n v="78250678593"/>
    <s v="Mr. N. W. DESHMUKH"/>
    <n v="100000"/>
    <n v="9.3000000000000007"/>
    <n v="100408"/>
    <n v="100408"/>
    <n v="0"/>
    <n v="0"/>
    <n v="0"/>
    <n v="0"/>
    <d v="2016-03-16T00:00:00"/>
    <n v="1"/>
    <n v="1"/>
    <n v="0"/>
    <n v="0"/>
    <n v="0"/>
    <n v="0"/>
    <x v="0"/>
    <s v="INR"/>
    <n v="0"/>
    <n v="108893"/>
    <s v="00/00/0000"/>
    <n v="0"/>
    <n v="0"/>
  </r>
  <r>
    <n v="62459720254"/>
    <s v="D L Bank Deposits STAFF"/>
    <n v="78204978886"/>
    <s v="Mr. HARILAL LAGDHIR CHAUHAN"/>
    <n v="500000"/>
    <n v="10.46"/>
    <n v="501576"/>
    <n v="501576"/>
    <n v="0"/>
    <n v="0"/>
    <n v="0"/>
    <n v="0"/>
    <d v="2016-03-18T00:00:00"/>
    <n v="0"/>
    <n v="0"/>
    <n v="0"/>
    <n v="0"/>
    <n v="0"/>
    <n v="0"/>
    <x v="0"/>
    <s v="INR"/>
    <n v="0"/>
    <n v="549865"/>
    <s v="00/00/0000"/>
    <n v="0"/>
    <n v="0"/>
  </r>
  <r>
    <n v="62460668381"/>
    <s v="D L Bank Deposits STAFF"/>
    <n v="78204978886"/>
    <s v="Mr. HARILAL LAGDHIR CHAUHAN"/>
    <n v="125000"/>
    <n v="10.46"/>
    <n v="125143"/>
    <n v="125143"/>
    <n v="0"/>
    <n v="0"/>
    <n v="0"/>
    <n v="0"/>
    <d v="2016-03-28T00:00:00"/>
    <n v="0"/>
    <n v="0"/>
    <n v="0"/>
    <n v="0"/>
    <n v="0"/>
    <n v="0"/>
    <x v="0"/>
    <s v="INR"/>
    <n v="0"/>
    <n v="138183"/>
    <s v="00/00/0000"/>
    <n v="0"/>
    <n v="0"/>
  </r>
  <r>
    <n v="62348071293"/>
    <s v="D L Loan-PensionerSTAFF"/>
    <n v="72000251244"/>
    <s v="Mr. M F DHANWAD"/>
    <n v="200000"/>
    <n v="15.4"/>
    <n v="45600"/>
    <n v="34257"/>
    <n v="0"/>
    <n v="0"/>
    <n v="0"/>
    <n v="0"/>
    <d v="2014-07-02T00:00:00"/>
    <n v="20"/>
    <n v="20"/>
    <n v="0"/>
    <n v="0"/>
    <n v="0"/>
    <n v="0"/>
    <x v="0"/>
    <s v="INR"/>
    <n v="0"/>
    <n v="9403"/>
    <s v="00/00/0000"/>
    <n v="0"/>
    <n v="0"/>
  </r>
  <r>
    <n v="62436118847"/>
    <s v="D L Loan-PensionerSTAFF"/>
    <n v="78204955371"/>
    <s v="SHANKER KHAJAPPA KOTE"/>
    <n v="200000"/>
    <n v="15.4"/>
    <n v="173495"/>
    <n v="166333"/>
    <n v="0"/>
    <n v="0"/>
    <n v="0"/>
    <n v="0"/>
    <d v="2015-09-16T00:00:00"/>
    <n v="5"/>
    <n v="5"/>
    <n v="0"/>
    <n v="0"/>
    <n v="0"/>
    <n v="0"/>
    <x v="0"/>
    <s v="INR"/>
    <n v="0"/>
    <n v="6973"/>
    <s v="00/00/0000"/>
    <n v="0"/>
    <n v="0"/>
  </r>
  <r>
    <n v="62460757215"/>
    <s v="D L Loan-PensionerSTAFF"/>
    <n v="79234212027"/>
    <s v="Mr. KHANDERAO VITHALRAO KULKAR"/>
    <n v="120000"/>
    <n v="15.4"/>
    <n v="120152"/>
    <n v="120152"/>
    <n v="0"/>
    <n v="0"/>
    <n v="0"/>
    <n v="0"/>
    <d v="2016-03-29T00:00:00"/>
    <n v="1"/>
    <n v="1"/>
    <n v="0"/>
    <n v="0"/>
    <n v="0"/>
    <n v="0"/>
    <x v="0"/>
    <s v="INR"/>
    <n v="0"/>
    <n v="4184"/>
    <s v="00/00/0000"/>
    <n v="0"/>
    <n v="0"/>
  </r>
  <r>
    <n v="52011253330"/>
    <s v="T L PERSONAL LOANS PER"/>
    <n v="78204958350"/>
    <s v="SIDDAPPA  BHEEMAPPA"/>
    <n v="30000"/>
    <n v="16.899999999999999"/>
    <n v="4806"/>
    <n v="5592.21"/>
    <n v="786.21"/>
    <n v="0.66627966101694913"/>
    <n v="786.21"/>
    <n v="0"/>
    <d v="2003-08-25T00:00:00"/>
    <n v="33"/>
    <n v="32"/>
    <n v="1"/>
    <n v="0"/>
    <n v="0"/>
    <n v="0"/>
    <x v="0"/>
    <s v="INR"/>
    <n v="0"/>
    <n v="1180"/>
    <d v="2005-12-31T00:00:00"/>
    <n v="0"/>
    <n v="8.1"/>
  </r>
  <r>
    <n v="52011251876"/>
    <s v="T L PERSONAL LOANS PER"/>
    <n v="78204882163"/>
    <s v="DURGAPPA  SIVANUR"/>
    <n v="60000"/>
    <n v="16.899999999999999"/>
    <n v="3548.35"/>
    <n v="3816.35"/>
    <n v="268"/>
    <n v="0.1900709219858156"/>
    <n v="268"/>
    <n v="0"/>
    <d v="2003-07-30T00:00:00"/>
    <n v="60"/>
    <n v="60"/>
    <n v="0"/>
    <n v="4"/>
    <n v="4"/>
    <n v="704"/>
    <x v="6"/>
    <s v="INR"/>
    <n v="0"/>
    <n v="1410"/>
    <d v="2010-10-12T00:00:00"/>
    <n v="5874"/>
    <n v="7195.58"/>
  </r>
  <r>
    <n v="52011252360"/>
    <s v="T L PERSONAL LOANS PER"/>
    <n v="78204935762"/>
    <s v="VITHAL  TIPANNA"/>
    <n v="50000"/>
    <n v="16.899999999999999"/>
    <n v="4242.1499999999996"/>
    <n v="4690.1499999999996"/>
    <n v="448"/>
    <n v="0.26122448979591839"/>
    <n v="448"/>
    <n v="0"/>
    <d v="2003-01-17T00:00:00"/>
    <n v="36"/>
    <n v="36"/>
    <n v="0"/>
    <n v="4"/>
    <n v="4"/>
    <n v="704"/>
    <x v="6"/>
    <s v="INR"/>
    <n v="0"/>
    <n v="1715"/>
    <d v="2010-10-12T00:00:00"/>
    <n v="11508"/>
    <n v="13717.75"/>
  </r>
  <r>
    <n v="52011252609"/>
    <s v="T L PERSONAL LOANS PER"/>
    <n v="78204954231"/>
    <s v="SURESH RANAPPA ANKALAGI"/>
    <n v="35000"/>
    <n v="16.899999999999999"/>
    <n v="2588.66"/>
    <n v="2770.66"/>
    <n v="182"/>
    <n v="0.15041322314049588"/>
    <n v="182"/>
    <n v="0"/>
    <d v="2003-02-07T00:00:00"/>
    <n v="36"/>
    <n v="36"/>
    <n v="0"/>
    <n v="4"/>
    <n v="4"/>
    <n v="704"/>
    <x v="6"/>
    <s v="INR"/>
    <n v="0"/>
    <n v="1210"/>
    <d v="2010-10-12T00:00:00"/>
    <n v="3830"/>
    <n v="4730.41"/>
  </r>
  <r>
    <n v="52011253023"/>
    <s v="T L PERSONAL LOANS PER"/>
    <n v="78204956103"/>
    <s v="NAGAMMA  ANNAPPA"/>
    <n v="30000"/>
    <n v="16.899999999999999"/>
    <n v="2450"/>
    <n v="4440.72"/>
    <n v="1990.7200000000003"/>
    <n v="1.9327378640776702"/>
    <n v="1990.72"/>
    <n v="0"/>
    <d v="2003-05-10T00:00:00"/>
    <n v="36"/>
    <n v="34"/>
    <n v="2"/>
    <n v="7"/>
    <n v="7"/>
    <n v="803"/>
    <x v="7"/>
    <s v="INR"/>
    <n v="0"/>
    <n v="1030"/>
    <d v="2006-03-31T00:00:00"/>
    <n v="451"/>
    <n v="9718.81"/>
  </r>
  <r>
    <n v="52011253103"/>
    <s v="T L PERSONAL LOANS PER"/>
    <n v="78204956261"/>
    <s v="AMBIKA  NARAYAN"/>
    <n v="30000"/>
    <n v="16.899999999999999"/>
    <n v="6037.67"/>
    <n v="6037.67"/>
    <n v="0"/>
    <n v="0"/>
    <n v="0"/>
    <n v="0"/>
    <d v="2003-05-16T00:00:00"/>
    <n v="36"/>
    <n v="36"/>
    <n v="0"/>
    <n v="7"/>
    <n v="7"/>
    <n v="803"/>
    <x v="7"/>
    <s v="INR"/>
    <n v="0"/>
    <n v="1100"/>
    <s v="00/00/0000"/>
    <n v="3613"/>
    <n v="21737.79"/>
  </r>
  <r>
    <n v="62032200285"/>
    <s v="TL SBH SARAL SCHEME PER"/>
    <n v="72014690196"/>
    <s v="Mr. SANGAPPA BASWARAJAPPA BIRA"/>
    <n v="50000"/>
    <n v="16.399999999999999"/>
    <n v="8694.4500000000007"/>
    <n v="5587.79"/>
    <n v="0"/>
    <n v="0"/>
    <n v="0"/>
    <n v="0"/>
    <d v="2007-05-17T00:00:00"/>
    <n v="53"/>
    <n v="53"/>
    <n v="0"/>
    <n v="0"/>
    <n v="0"/>
    <n v="0"/>
    <x v="0"/>
    <s v="INR"/>
    <n v="0"/>
    <n v="3217"/>
    <s v="00/00/0000"/>
    <n v="0"/>
    <n v="0"/>
  </r>
  <r>
    <n v="62093829073"/>
    <s v="TL SBH SARAL SCHEME PER"/>
    <n v="72038459375"/>
    <s v="Mr. ARUN  U N"/>
    <n v="100000"/>
    <n v="16.399999999999999"/>
    <n v="562"/>
    <n v="477.5"/>
    <n v="0"/>
    <n v="0"/>
    <n v="0"/>
    <n v="0"/>
    <d v="2009-03-12T00:00:00"/>
    <n v="36"/>
    <n v="36"/>
    <n v="0"/>
    <n v="0"/>
    <n v="0"/>
    <n v="0"/>
    <x v="0"/>
    <s v="INR"/>
    <n v="0"/>
    <n v="4706"/>
    <s v="00/00/0000"/>
    <n v="0"/>
    <n v="0"/>
  </r>
  <r>
    <n v="62116068037"/>
    <s v="TL SBH SARAL SCHEME PER"/>
    <n v="78204940137"/>
    <s v="BHIMSHA BANDAPPA SINGHE"/>
    <n v="100000"/>
    <n v="17.399999999999999"/>
    <n v="948"/>
    <n v="2029.29"/>
    <n v="1081.29"/>
    <n v="0.21475471698113208"/>
    <n v="1081.29"/>
    <n v="0"/>
    <d v="2009-12-02T00:00:00"/>
    <n v="41"/>
    <n v="41"/>
    <n v="0"/>
    <n v="0"/>
    <n v="0"/>
    <n v="0"/>
    <x v="0"/>
    <s v="INR"/>
    <n v="0"/>
    <n v="5035"/>
    <d v="2013-04-30T00:00:00"/>
    <n v="0"/>
    <n v="33.299999999999997"/>
  </r>
  <r>
    <n v="62123880608"/>
    <s v="TL SBH SARAL SCHEME PER"/>
    <n v="72000923217"/>
    <s v="Mr. RUKNUDDIN MD.MEHABOBSAB AT"/>
    <n v="70000"/>
    <n v="17.399999999999999"/>
    <n v="13068.67"/>
    <n v="15322.67"/>
    <n v="2254"/>
    <n v="0.78949211908931693"/>
    <n v="2254"/>
    <n v="0"/>
    <d v="2010-02-18T00:00:00"/>
    <n v="36"/>
    <n v="35"/>
    <n v="1"/>
    <n v="0"/>
    <n v="0"/>
    <n v="0"/>
    <x v="0"/>
    <s v="INR"/>
    <n v="0"/>
    <n v="2855"/>
    <d v="2012-10-31T00:00:00"/>
    <n v="0"/>
    <n v="21.9"/>
  </r>
  <r>
    <n v="62132848370"/>
    <s v="TL SBH SARAL SCHEME PER"/>
    <n v="78204931188"/>
    <s v="Mr. TUKARAM  CHAVAN"/>
    <n v="150000"/>
    <n v="16.399999999999999"/>
    <n v="1174"/>
    <n v="5091"/>
    <n v="3917"/>
    <n v="0.50457297436558035"/>
    <n v="3917"/>
    <n v="0"/>
    <d v="2010-06-01T00:00:00"/>
    <n v="36"/>
    <n v="35"/>
    <n v="1"/>
    <n v="0"/>
    <n v="0"/>
    <n v="0"/>
    <x v="0"/>
    <s v="INR"/>
    <n v="0"/>
    <n v="7763"/>
    <d v="2013-05-31T00:00:00"/>
    <n v="0"/>
    <n v="49.36"/>
  </r>
  <r>
    <n v="62021510880"/>
    <s v="TL SBH SARAL SCHEME PER"/>
    <n v="72000757179"/>
    <s v="Mr. JEEVARAJ NAGANATH J.N.JEEV"/>
    <n v="60000"/>
    <n v="16.399999999999999"/>
    <n v="116.6"/>
    <n v="1355.12"/>
    <n v="1238.52"/>
    <n v="0.77601503759398494"/>
    <n v="1238.52"/>
    <n v="0"/>
    <d v="2006-12-12T00:00:00"/>
    <n v="52"/>
    <n v="51"/>
    <n v="1"/>
    <n v="5"/>
    <n v="5"/>
    <n v="801"/>
    <x v="8"/>
    <s v="INR"/>
    <n v="0"/>
    <n v="1596"/>
    <d v="2011-03-30T00:00:00"/>
    <n v="890"/>
    <n v="1606.41"/>
  </r>
  <r>
    <n v="62024542650"/>
    <s v="TL SBH SARAL SCHEME PER"/>
    <n v="72011869701"/>
    <s v="Mrs. JYOTI SRIKANT RAIKELKAR"/>
    <n v="45000"/>
    <n v="16.399999999999999"/>
    <n v="0"/>
    <n v="2709"/>
    <n v="2709"/>
    <n v="0.78887594641817127"/>
    <n v="2709"/>
    <n v="0"/>
    <d v="2007-02-03T00:00:00"/>
    <n v="48"/>
    <n v="47"/>
    <n v="1"/>
    <n v="6"/>
    <n v="6"/>
    <n v="802"/>
    <x v="5"/>
    <s v="INR"/>
    <n v="0"/>
    <n v="3434"/>
    <d v="2010-11-30T00:00:00"/>
    <n v="0"/>
    <n v="50985.97"/>
  </r>
  <r>
    <n v="62021801007"/>
    <s v="TL SBH SARAL SCHEME PER"/>
    <n v="72000729367"/>
    <s v="Mr. CHANDRAKANT  PATIL"/>
    <n v="65000"/>
    <n v="16.399999999999999"/>
    <n v="0"/>
    <n v="52208"/>
    <n v="52208"/>
    <n v="13.851950119395065"/>
    <n v="52208"/>
    <n v="0"/>
    <d v="2006-12-18T00:00:00"/>
    <n v="48"/>
    <n v="34"/>
    <n v="14"/>
    <n v="7"/>
    <n v="7"/>
    <n v="803"/>
    <x v="7"/>
    <s v="INR"/>
    <n v="0"/>
    <n v="3769"/>
    <d v="2009-04-30T00:00:00"/>
    <n v="6671.57"/>
    <n v="89800.63"/>
  </r>
  <r>
    <n v="62027095130"/>
    <s v="T L Immov PropertyPER"/>
    <n v="72011597837"/>
    <s v="Mr. SHAMSUDDIN  S/O  SHAIK MAH"/>
    <n v="200000"/>
    <n v="13"/>
    <n v="37570.660000000003"/>
    <n v="7827.83"/>
    <n v="0"/>
    <n v="0"/>
    <n v="0"/>
    <n v="0"/>
    <d v="2007-03-03T00:00:00"/>
    <n v="66"/>
    <n v="66"/>
    <n v="0"/>
    <n v="0"/>
    <n v="0"/>
    <n v="0"/>
    <x v="0"/>
    <s v="INR"/>
    <n v="0"/>
    <n v="5127"/>
    <s v="00/00/0000"/>
    <n v="0"/>
    <n v="0"/>
  </r>
  <r>
    <n v="62113066666"/>
    <s v="T L Immov PropertyPER"/>
    <n v="72025790039"/>
    <s v="Mr. DAWOOD BIN HASSAN HASSAN B"/>
    <n v="345000"/>
    <n v="13"/>
    <n v="97557.2"/>
    <n v="37538.199999999997"/>
    <n v="0"/>
    <n v="0"/>
    <n v="0"/>
    <n v="0"/>
    <d v="2009-11-03T00:00:00"/>
    <n v="46"/>
    <n v="46"/>
    <n v="0"/>
    <n v="0"/>
    <n v="0"/>
    <n v="0"/>
    <x v="0"/>
    <s v="INR"/>
    <n v="0"/>
    <n v="6971"/>
    <s v="00/00/0000"/>
    <n v="0"/>
    <n v="0"/>
  </r>
  <r>
    <n v="62125189618"/>
    <s v="T L Immov PropertyPER"/>
    <n v="72058503401"/>
    <s v="Ms. SAROJA S  RAJAPPA"/>
    <n v="430000"/>
    <n v="13"/>
    <n v="135031.6"/>
    <n v="123211.6"/>
    <n v="0"/>
    <n v="0"/>
    <n v="0"/>
    <n v="0"/>
    <d v="2010-03-04T00:00:00"/>
    <n v="65"/>
    <n v="65"/>
    <n v="0"/>
    <n v="0"/>
    <n v="0"/>
    <n v="0"/>
    <x v="0"/>
    <s v="INR"/>
    <n v="0"/>
    <n v="7705"/>
    <s v="00/00/0000"/>
    <n v="0"/>
    <n v="0"/>
  </r>
  <r>
    <n v="62106781200"/>
    <s v="T L Immov PropertyPER"/>
    <n v="72049575693"/>
    <s v="Mrs. VIMAL  JYOTHI"/>
    <n v="150000"/>
    <n v="13"/>
    <n v="38239.4"/>
    <n v="45349.4"/>
    <n v="7110"/>
    <n v="2.5816993464052289"/>
    <n v="7110"/>
    <n v="0"/>
    <d v="2009-09-11T00:00:00"/>
    <n v="65"/>
    <n v="62"/>
    <n v="3"/>
    <n v="5"/>
    <n v="5"/>
    <n v="801"/>
    <x v="8"/>
    <s v="INR"/>
    <n v="0"/>
    <n v="2754"/>
    <d v="2016-02-29T00:00:00"/>
    <n v="0"/>
    <n v="9456.17"/>
  </r>
  <r>
    <n v="52076590313"/>
    <s v="HTL (Fix Int)&gt;5yrs PER"/>
    <n v="78250672080"/>
    <s v="KHANDERAO  KULKARNI"/>
    <n v="240000"/>
    <n v="8.25"/>
    <n v="98010.45"/>
    <n v="103010.45"/>
    <n v="5000"/>
    <n v="2"/>
    <n v="5000"/>
    <n v="0"/>
    <d v="2005-10-19T00:00:00"/>
    <n v="125"/>
    <n v="123"/>
    <n v="2"/>
    <n v="3"/>
    <n v="3"/>
    <n v="505"/>
    <x v="9"/>
    <s v="INR"/>
    <n v="0"/>
    <n v="2500"/>
    <d v="2016-02-29T00:00:00"/>
    <n v="0"/>
    <n v="0.27"/>
  </r>
  <r>
    <n v="52011251990"/>
    <s v="HTL-Floating Int (PER)"/>
    <n v="78204895626"/>
    <s v="MAHADEVAMMA  N"/>
    <n v="500000"/>
    <n v="12.65"/>
    <n v="57606.51"/>
    <n v="26506.51"/>
    <n v="0"/>
    <n v="0"/>
    <n v="0"/>
    <n v="0"/>
    <d v="2003-03-18T00:00:00"/>
    <n v="132"/>
    <n v="132"/>
    <n v="0"/>
    <n v="0"/>
    <n v="0"/>
    <n v="0"/>
    <x v="0"/>
    <s v="INR"/>
    <n v="21782"/>
    <n v="4452"/>
    <s v="00/00/0000"/>
    <n v="0"/>
    <n v="0"/>
  </r>
  <r>
    <n v="52011253443"/>
    <s v="HTL-Floating Int (PER)"/>
    <n v="78204962355"/>
    <s v="SHANTA  MATH"/>
    <n v="400000"/>
    <n v="12.9"/>
    <n v="202045.07"/>
    <n v="207315.07"/>
    <n v="5270"/>
    <n v="1.1990898748577929"/>
    <n v="5270"/>
    <n v="0"/>
    <d v="2004-03-26T00:00:00"/>
    <n v="65"/>
    <n v="64"/>
    <n v="1"/>
    <n v="0"/>
    <n v="0"/>
    <n v="0"/>
    <x v="0"/>
    <s v="INR"/>
    <n v="21782"/>
    <n v="4395"/>
    <d v="2016-03-31T00:00:00"/>
    <n v="0"/>
    <n v="0"/>
  </r>
  <r>
    <n v="52011253363"/>
    <s v="HTL-Floating Int (PER)"/>
    <n v="78204960368"/>
    <s v="MALLAMMA CHOKOBA HOSAMANI"/>
    <n v="150000"/>
    <n v="12.9"/>
    <n v="0"/>
    <n v="19948.62"/>
    <n v="19948.62"/>
    <n v="9.5814697406340059"/>
    <n v="19948.62"/>
    <n v="0"/>
    <d v="2003-12-02T00:00:00"/>
    <n v="84"/>
    <n v="74"/>
    <n v="10"/>
    <n v="4"/>
    <n v="4"/>
    <n v="704"/>
    <x v="6"/>
    <s v="INR"/>
    <n v="21782"/>
    <n v="2082"/>
    <d v="2015-03-31T00:00:00"/>
    <n v="797.01"/>
    <n v="3117.99"/>
  </r>
  <r>
    <n v="62004456037"/>
    <s v="HTL (FLOAT)DEC2004"/>
    <n v="72000907705"/>
    <s v="Mr. CHANDRAKANT DATTARAYA RAO"/>
    <n v="242000"/>
    <n v="12.9"/>
    <n v="186859.74"/>
    <n v="88867.74"/>
    <n v="0"/>
    <n v="0"/>
    <n v="0"/>
    <n v="0"/>
    <d v="2006-01-25T00:00:00"/>
    <n v="65"/>
    <n v="65"/>
    <n v="0"/>
    <n v="0"/>
    <n v="0"/>
    <n v="0"/>
    <x v="0"/>
    <s v="INR"/>
    <n v="21782"/>
    <n v="2938"/>
    <s v="00/00/0000"/>
    <n v="0"/>
    <n v="0"/>
  </r>
  <r>
    <n v="62034007529"/>
    <s v="HTL FLOATING MAR 2006"/>
    <n v="78204896040"/>
    <s v="MAHANTESH  M"/>
    <n v="500000"/>
    <n v="12.65"/>
    <n v="368471"/>
    <n v="267886.46999999997"/>
    <n v="0"/>
    <n v="0"/>
    <n v="0"/>
    <n v="0"/>
    <d v="2007-06-18T00:00:00"/>
    <n v="65"/>
    <n v="65"/>
    <n v="0"/>
    <n v="0"/>
    <n v="0"/>
    <n v="0"/>
    <x v="0"/>
    <s v="INR"/>
    <n v="21782"/>
    <n v="6087"/>
    <s v="00/00/0000"/>
    <n v="0"/>
    <n v="0"/>
  </r>
  <r>
    <n v="62035706515"/>
    <s v="HTL FLOATING MAR 2006"/>
    <n v="72011699498"/>
    <s v="Mr. AYUB KHAN  S/O  HAMEED KHA"/>
    <n v="450000"/>
    <n v="12.4"/>
    <n v="108300.09"/>
    <n v="7358.09"/>
    <n v="0"/>
    <n v="0"/>
    <n v="0"/>
    <n v="0"/>
    <d v="2007-07-12T00:00:00"/>
    <n v="65"/>
    <n v="65"/>
    <n v="0"/>
    <n v="0"/>
    <n v="0"/>
    <n v="0"/>
    <x v="0"/>
    <s v="INR"/>
    <n v="21782"/>
    <n v="7878"/>
    <s v="00/00/0000"/>
    <n v="0"/>
    <n v="0"/>
  </r>
  <r>
    <n v="62040797211"/>
    <s v="HTL FLOATING MAR 2006"/>
    <n v="72016064972"/>
    <s v="Mr. SHARNAPPA KARAJAGI VITHAPP"/>
    <n v="500000"/>
    <n v="12.65"/>
    <n v="407043.61"/>
    <n v="413248.61"/>
    <n v="6205"/>
    <n v="0.92240225955106292"/>
    <n v="6205"/>
    <n v="0"/>
    <d v="2007-09-08T00:00:00"/>
    <n v="86"/>
    <n v="85"/>
    <n v="1"/>
    <n v="0"/>
    <n v="0"/>
    <n v="0"/>
    <x v="0"/>
    <s v="INR"/>
    <n v="21782"/>
    <n v="6727"/>
    <d v="2016-03-31T00:00:00"/>
    <n v="0"/>
    <n v="0"/>
  </r>
  <r>
    <n v="62056832614"/>
    <s v="HTL FLOATING MAR 2006"/>
    <n v="72026859184"/>
    <s v="Mrs. SMT.AZRA TAHASEEN W/O SYE"/>
    <n v="2000000"/>
    <n v="10.25"/>
    <n v="1786183.83"/>
    <n v="1813498.83"/>
    <n v="27315"/>
    <n v="1"/>
    <n v="27315"/>
    <n v="0"/>
    <d v="2008-03-29T00:00:00"/>
    <n v="79"/>
    <n v="78"/>
    <n v="1"/>
    <n v="0"/>
    <n v="0"/>
    <n v="0"/>
    <x v="0"/>
    <s v="INR"/>
    <n v="21782"/>
    <n v="27315"/>
    <d v="2016-03-31T00:00:00"/>
    <n v="0"/>
    <n v="0"/>
  </r>
  <r>
    <n v="62058232116"/>
    <s v="HTL FLOATING MAR 2006"/>
    <n v="72026023784"/>
    <s v="Ms. AMRUTHRAO JOGA AND ISHWARA"/>
    <n v="325000"/>
    <n v="12.65"/>
    <n v="230648.06"/>
    <n v="127538.38"/>
    <n v="0"/>
    <n v="0"/>
    <n v="0"/>
    <n v="0"/>
    <d v="2008-04-23T00:00:00"/>
    <n v="74"/>
    <n v="74"/>
    <n v="0"/>
    <n v="0"/>
    <n v="0"/>
    <n v="0"/>
    <x v="0"/>
    <s v="INR"/>
    <n v="21782"/>
    <n v="4474"/>
    <s v="00/00/0000"/>
    <n v="0"/>
    <n v="0"/>
  </r>
  <r>
    <n v="62058286300"/>
    <s v="HTL FLOATING MAR 2006"/>
    <n v="72026514354"/>
    <s v="Mr. MOHD  SHAFI"/>
    <n v="600000"/>
    <n v="12.65"/>
    <n v="509667.82"/>
    <n v="509733.82"/>
    <n v="66"/>
    <n v="7.4643745758878081E-3"/>
    <n v="66"/>
    <n v="0"/>
    <d v="2008-04-23T00:00:00"/>
    <n v="48"/>
    <n v="48"/>
    <n v="0"/>
    <n v="0"/>
    <n v="0"/>
    <n v="0"/>
    <x v="0"/>
    <s v="INR"/>
    <n v="0"/>
    <n v="8842"/>
    <d v="2016-03-31T00:00:00"/>
    <n v="0"/>
    <n v="0"/>
  </r>
  <r>
    <n v="62046256471"/>
    <s v="HTL PROTECTED HOME LOAN"/>
    <n v="72022142593"/>
    <s v="Mrs. SMT.ASHWINI GANESH KAWALE"/>
    <n v="325000"/>
    <n v="10.3"/>
    <n v="270402.32"/>
    <n v="271948.96999999997"/>
    <n v="1546.6499999999651"/>
    <n v="0.34717171717170936"/>
    <n v="1546.65"/>
    <n v="-3.5015546018257737E-11"/>
    <d v="2007-10-16T00:00:00"/>
    <n v="84"/>
    <n v="84"/>
    <n v="0"/>
    <n v="0"/>
    <n v="0"/>
    <n v="0"/>
    <x v="0"/>
    <s v="INR"/>
    <n v="0"/>
    <n v="4455"/>
    <d v="2016-03-31T00:00:00"/>
    <n v="0"/>
    <n v="0"/>
  </r>
  <r>
    <n v="62055650341"/>
    <s v="HTL PROTECTED HOME LOAN"/>
    <n v="72026023831"/>
    <s v="Ms. RAJU HAYYALKAR AND MREPPA"/>
    <n v="300000"/>
    <n v="12.9"/>
    <n v="133839.56"/>
    <n v="140934.56"/>
    <n v="7095"/>
    <n v="1.7715355805243447"/>
    <n v="7095"/>
    <n v="0"/>
    <d v="2008-03-14T00:00:00"/>
    <n v="79"/>
    <n v="77"/>
    <n v="2"/>
    <n v="0"/>
    <n v="0"/>
    <n v="0"/>
    <x v="0"/>
    <s v="INR"/>
    <n v="0"/>
    <n v="4005"/>
    <d v="2016-03-31T00:00:00"/>
    <n v="0"/>
    <n v="0"/>
  </r>
  <r>
    <n v="62054355813"/>
    <s v="HTL PROTECTED HOME LOAN"/>
    <n v="72024469877"/>
    <s v="Mr. DATTU CHANDRASHA MALIPATIL"/>
    <n v="250000"/>
    <n v="12.9"/>
    <n v="352545.53"/>
    <n v="363438.35"/>
    <n v="10892.819999999949"/>
    <n v="2.6783427587902504"/>
    <n v="10892.82"/>
    <n v="-5.0931703299283981E-11"/>
    <d v="2008-02-22T00:00:00"/>
    <n v="48"/>
    <n v="45"/>
    <n v="3"/>
    <n v="3"/>
    <n v="3"/>
    <n v="505"/>
    <x v="9"/>
    <s v="INR"/>
    <n v="21782"/>
    <n v="4067"/>
    <d v="2016-02-29T00:00:00"/>
    <n v="0"/>
    <n v="0"/>
  </r>
  <r>
    <n v="62084474700"/>
    <s v="HTL FLOT upto 30 lacs"/>
    <n v="78204930195"/>
    <s v="Mr. SYED  SANAULLAH"/>
    <n v="2000000"/>
    <n v="12.15"/>
    <n v="1793948.04"/>
    <n v="1768283.04"/>
    <n v="0"/>
    <n v="0"/>
    <n v="0"/>
    <n v="0"/>
    <d v="2008-11-29T00:00:00"/>
    <n v="71"/>
    <n v="71"/>
    <n v="0"/>
    <n v="0"/>
    <n v="0"/>
    <n v="0"/>
    <x v="0"/>
    <s v="INR"/>
    <n v="0"/>
    <n v="25315"/>
    <s v="00/00/0000"/>
    <n v="0"/>
    <n v="0"/>
  </r>
  <r>
    <n v="62089287160"/>
    <s v="HTL FLOT upto 30 lacs"/>
    <n v="72039886747"/>
    <s v="Mr. ANUJ KUMAR  GANGAL"/>
    <n v="780000"/>
    <n v="9.15"/>
    <n v="657554"/>
    <n v="432614"/>
    <n v="0"/>
    <n v="0"/>
    <n v="0"/>
    <n v="0"/>
    <d v="2009-01-16T00:00:00"/>
    <n v="65"/>
    <n v="65"/>
    <n v="0"/>
    <n v="0"/>
    <n v="0"/>
    <n v="0"/>
    <x v="0"/>
    <s v="INR"/>
    <n v="21782"/>
    <n v="7324"/>
    <s v="00/00/0000"/>
    <n v="0"/>
    <n v="0"/>
  </r>
  <r>
    <n v="62092590294"/>
    <s v="HTL FLOT upto 30 lacs"/>
    <n v="72001113156"/>
    <s v="Mr. BHARAMAPPA RAMAPPA BHOYI"/>
    <n v="387000"/>
    <n v="10.3"/>
    <n v="420431"/>
    <n v="407814"/>
    <n v="0"/>
    <n v="0"/>
    <n v="0"/>
    <n v="0"/>
    <d v="2009-02-24T00:00:00"/>
    <n v="67"/>
    <n v="67"/>
    <n v="0"/>
    <n v="0"/>
    <n v="0"/>
    <n v="0"/>
    <x v="0"/>
    <s v="INR"/>
    <n v="0"/>
    <n v="4181"/>
    <s v="00/00/0000"/>
    <n v="0"/>
    <n v="0"/>
  </r>
  <r>
    <n v="62119766924"/>
    <s v="HTL FLOT HAPP HOM UPTO30L"/>
    <n v="72050364713"/>
    <s v="Mr. BASAVARAJ  DODDAMANI"/>
    <n v="410000"/>
    <n v="12.15"/>
    <n v="478205"/>
    <n v="449908"/>
    <n v="0"/>
    <n v="0"/>
    <n v="0"/>
    <n v="0"/>
    <d v="2010-01-11T00:00:00"/>
    <n v="56"/>
    <n v="56"/>
    <n v="0"/>
    <n v="0"/>
    <n v="0"/>
    <n v="0"/>
    <x v="0"/>
    <s v="INR"/>
    <n v="21782"/>
    <n v="3985"/>
    <s v="00/00/0000"/>
    <n v="0"/>
    <n v="0"/>
  </r>
  <r>
    <n v="62128019777"/>
    <s v="HTL FLOT HAPP HOM UPTO30L"/>
    <n v="72018780279"/>
    <s v="Mrs. VIJAYALAXMI MALAKAPPA ALD"/>
    <n v="606000"/>
    <n v="11.9"/>
    <n v="604774.94999999995"/>
    <n v="427889.95"/>
    <n v="0"/>
    <n v="0"/>
    <n v="0"/>
    <n v="0"/>
    <d v="2010-03-31T00:00:00"/>
    <n v="65"/>
    <n v="65"/>
    <n v="0"/>
    <n v="0"/>
    <n v="0"/>
    <n v="0"/>
    <x v="0"/>
    <s v="INR"/>
    <n v="0"/>
    <n v="6137"/>
    <s v="00/00/0000"/>
    <n v="0"/>
    <n v="0"/>
  </r>
  <r>
    <n v="62134907888"/>
    <s v="HTL FLT (080510) upto 30L"/>
    <n v="72001823257"/>
    <s v="Mrs. ANURADHA MAHESHKUMAR KINN"/>
    <n v="865000"/>
    <n v="12.15"/>
    <n v="793786"/>
    <n v="274810"/>
    <n v="0"/>
    <n v="0"/>
    <n v="0"/>
    <n v="0"/>
    <d v="2010-06-22T00:00:00"/>
    <n v="62"/>
    <n v="62"/>
    <n v="0"/>
    <n v="0"/>
    <n v="0"/>
    <n v="0"/>
    <x v="0"/>
    <s v="INR"/>
    <n v="21782"/>
    <n v="7942"/>
    <s v="00/00/0000"/>
    <n v="0"/>
    <n v="0"/>
  </r>
  <r>
    <n v="62136255024"/>
    <s v="HTL FLT (080510) upto 30L"/>
    <n v="72063381204"/>
    <s v="Mr. MOHAN MARUTIRAO JIDDIMANI"/>
    <n v="840000"/>
    <n v="12.15"/>
    <n v="766711"/>
    <n v="365568"/>
    <n v="0"/>
    <n v="0"/>
    <n v="0"/>
    <n v="0"/>
    <d v="2010-06-30T00:00:00"/>
    <n v="50"/>
    <n v="50"/>
    <n v="0"/>
    <n v="0"/>
    <n v="0"/>
    <n v="0"/>
    <x v="0"/>
    <s v="INR"/>
    <n v="0"/>
    <n v="9588"/>
    <s v="00/00/0000"/>
    <n v="0"/>
    <n v="0"/>
  </r>
  <r>
    <n v="62102182937"/>
    <s v="HTL FIXED(SPLSCH&lt;=5.00lac"/>
    <n v="72043449473"/>
    <s v="Mr. MACHINDRANATH  MAHARAJ"/>
    <n v="500000"/>
    <n v="11.9"/>
    <n v="424114.49"/>
    <n v="422640.49"/>
    <n v="0"/>
    <n v="0"/>
    <n v="0"/>
    <n v="0"/>
    <d v="2009-07-27T00:00:00"/>
    <n v="62"/>
    <n v="62"/>
    <n v="0"/>
    <n v="0"/>
    <n v="0"/>
    <n v="0"/>
    <x v="0"/>
    <s v="INR"/>
    <n v="0"/>
    <n v="5870"/>
    <s v="00/00/0000"/>
    <n v="0"/>
    <n v="0"/>
  </r>
  <r>
    <n v="62104256013"/>
    <s v="HTL FIXED(SPLSCH&lt;=5.00lac"/>
    <n v="72000556960"/>
    <s v="Mr. ARAVIND KUMAR KALLAPPA BOR"/>
    <n v="460500"/>
    <n v="12.15"/>
    <n v="366670"/>
    <n v="179742"/>
    <n v="0"/>
    <n v="0"/>
    <n v="0"/>
    <n v="0"/>
    <d v="2009-08-19T00:00:00"/>
    <n v="77"/>
    <n v="77"/>
    <n v="0"/>
    <n v="0"/>
    <n v="0"/>
    <n v="0"/>
    <x v="0"/>
    <s v="INR"/>
    <n v="0"/>
    <n v="4179"/>
    <s v="00/00/0000"/>
    <n v="0"/>
    <n v="0"/>
  </r>
  <r>
    <n v="62119624276"/>
    <s v="HTL FIXED(SPLSCH&lt;=5.00lac"/>
    <n v="72014382397"/>
    <s v="Mr. VITHAL MEGU RATHOD"/>
    <n v="357000"/>
    <n v="12.15"/>
    <n v="290661"/>
    <n v="227217"/>
    <n v="0"/>
    <n v="0"/>
    <n v="0"/>
    <n v="0"/>
    <d v="2010-01-08T00:00:00"/>
    <n v="56"/>
    <n v="56"/>
    <n v="0"/>
    <n v="0"/>
    <n v="0"/>
    <n v="0"/>
    <x v="0"/>
    <s v="INR"/>
    <n v="21782"/>
    <n v="4053"/>
    <s v="00/00/0000"/>
    <n v="0"/>
    <n v="0"/>
  </r>
  <r>
    <n v="62102184253"/>
    <s v="HTLFIXEDSPLSCH&gt;5-20lac"/>
    <n v="72046698290"/>
    <s v="Ms. MAMATA CHANDRREDDY ARIKERI"/>
    <n v="600000"/>
    <n v="12.15"/>
    <n v="538504"/>
    <n v="458617"/>
    <n v="0"/>
    <n v="0"/>
    <n v="0"/>
    <n v="0"/>
    <d v="2009-07-27T00:00:00"/>
    <n v="62"/>
    <n v="62"/>
    <n v="0"/>
    <n v="0"/>
    <n v="0"/>
    <n v="0"/>
    <x v="0"/>
    <s v="INR"/>
    <n v="21782"/>
    <n v="6451"/>
    <s v="00/00/0000"/>
    <n v="0"/>
    <n v="0"/>
  </r>
  <r>
    <n v="62109712302"/>
    <s v="HTLFIXEDSPLSCH&gt;5-20lac"/>
    <n v="78212222651"/>
    <s v="Mr. SHIVMURTY AMRUTRAO AMRUT R"/>
    <n v="791000"/>
    <n v="11.9"/>
    <n v="558721"/>
    <n v="489824"/>
    <n v="0"/>
    <n v="0"/>
    <n v="0"/>
    <n v="0"/>
    <d v="2009-10-08T00:00:00"/>
    <n v="74"/>
    <n v="74"/>
    <n v="0"/>
    <n v="0"/>
    <n v="0"/>
    <n v="0"/>
    <x v="0"/>
    <s v="INR"/>
    <n v="0"/>
    <n v="8475"/>
    <s v="00/00/0000"/>
    <n v="0"/>
    <n v="0"/>
  </r>
  <r>
    <n v="62117379664"/>
    <s v="HTLFIXEDSPLSCH&gt;5-20lac"/>
    <n v="72055567797"/>
    <s v="Mr. SURESH  RAMSINGH  JADHAV"/>
    <n v="557000"/>
    <n v="12.15"/>
    <n v="587231"/>
    <n v="347602"/>
    <n v="0"/>
    <n v="0"/>
    <n v="0"/>
    <n v="0"/>
    <d v="2009-12-16T00:00:00"/>
    <n v="56"/>
    <n v="56"/>
    <n v="0"/>
    <n v="0"/>
    <n v="0"/>
    <n v="0"/>
    <x v="0"/>
    <s v="INR"/>
    <n v="0"/>
    <n v="3315"/>
    <s v="00/00/0000"/>
    <n v="0"/>
    <n v="0"/>
  </r>
  <r>
    <n v="62061080712"/>
    <s v="TL SBH RAKSHAK PLUS"/>
    <n v="72026357504"/>
    <s v="Mr. BASAVARAJ  NINGAPPA"/>
    <n v="100000"/>
    <n v="16.399999999999999"/>
    <n v="0"/>
    <n v="34496.14"/>
    <n v="34496.14"/>
    <n v="6.6995805010681684"/>
    <n v="34496.14"/>
    <n v="0"/>
    <d v="2008-06-16T00:00:00"/>
    <n v="48"/>
    <n v="41"/>
    <n v="7"/>
    <n v="7"/>
    <n v="7"/>
    <n v="803"/>
    <x v="7"/>
    <s v="INR"/>
    <n v="0"/>
    <n v="5149"/>
    <d v="2011-12-31T00:00:00"/>
    <n v="986"/>
    <n v="33979.14"/>
  </r>
  <r>
    <n v="52011253545"/>
    <s v="TL EDUCATIONAL LOAN PER"/>
    <n v="78204965356"/>
    <s v="KOPRESH NARASIMHARAO DESAI"/>
    <n v="150000"/>
    <n v="13.4"/>
    <n v="2126"/>
    <n v="2160.16"/>
    <n v="34.159999999999854"/>
    <e v="#DIV/0!"/>
    <n v="34.159999999999997"/>
    <n v="-1.4210854715202004E-13"/>
    <d v="2004-09-10T00:00:00"/>
    <n v="0"/>
    <n v="0"/>
    <n v="0"/>
    <n v="0"/>
    <n v="0"/>
    <n v="0"/>
    <x v="0"/>
    <s v="INR"/>
    <n v="0"/>
    <n v="0"/>
    <d v="2010-01-31T00:00:00"/>
    <n v="0"/>
    <n v="261.64"/>
  </r>
  <r>
    <n v="62050877865"/>
    <s v="TL EDUCATIONAL LOAN PER"/>
    <n v="72024520755"/>
    <s v="Mr. SHARANABASAVA GURANNA BANG"/>
    <n v="150000"/>
    <n v="13.4"/>
    <n v="44879.49"/>
    <n v="58813.49"/>
    <n v="13934"/>
    <n v="2.4544653866478776"/>
    <n v="13934"/>
    <n v="0"/>
    <d v="2008-01-02T00:00:00"/>
    <n v="41"/>
    <n v="39"/>
    <n v="2"/>
    <n v="3"/>
    <n v="3"/>
    <n v="505"/>
    <x v="9"/>
    <s v="INR"/>
    <n v="21782"/>
    <n v="5677"/>
    <d v="2016-02-29T00:00:00"/>
    <n v="0"/>
    <n v="0"/>
  </r>
  <r>
    <n v="62053434898"/>
    <s v="TL EDUCATIONAL LOAN PER"/>
    <n v="72025132423"/>
    <s v="Mr. SYED AZHER  HUSSAIN"/>
    <n v="390000"/>
    <n v="13.4"/>
    <n v="104672"/>
    <n v="229200"/>
    <n v="124528"/>
    <n v="9.66832298136646"/>
    <n v="124528"/>
    <n v="0"/>
    <d v="2008-02-11T00:00:00"/>
    <n v="24"/>
    <n v="14"/>
    <n v="10"/>
    <n v="5"/>
    <n v="5"/>
    <n v="801"/>
    <x v="8"/>
    <s v="INR"/>
    <n v="0"/>
    <n v="12880"/>
    <d v="2015-07-31T00:00:00"/>
    <n v="95935.02"/>
    <n v="159119.6"/>
  </r>
  <r>
    <n v="62081552728"/>
    <s v="TL EDUCATION LOAN - 0708"/>
    <n v="78300681171"/>
    <s v="Mr. JAGADEESH  M. KALYANI"/>
    <n v="186000"/>
    <n v="13.9"/>
    <n v="33403.279999999999"/>
    <n v="3833.28"/>
    <n v="0"/>
    <e v="#DIV/0!"/>
    <n v="0"/>
    <n v="0"/>
    <d v="2008-11-07T00:00:00"/>
    <n v="0"/>
    <n v="0"/>
    <n v="0"/>
    <n v="0"/>
    <n v="0"/>
    <n v="0"/>
    <x v="0"/>
    <s v="INR"/>
    <n v="21782"/>
    <n v="0"/>
    <s v="00/00/0000"/>
    <n v="0"/>
    <n v="0"/>
  </r>
  <r>
    <n v="62106374125"/>
    <s v="TL EDUCATION LOAN - 0708"/>
    <n v="72048207799"/>
    <s v="Mr. SHIVKUMAR V BIRADAR"/>
    <n v="385000"/>
    <n v="13.9"/>
    <n v="495877.23"/>
    <n v="523280.23"/>
    <n v="27403"/>
    <n v="1.8628823929299796"/>
    <n v="27403"/>
    <n v="0"/>
    <d v="2009-09-08T00:00:00"/>
    <n v="19"/>
    <n v="17"/>
    <n v="2"/>
    <n v="0"/>
    <n v="0"/>
    <n v="0"/>
    <x v="0"/>
    <s v="INR"/>
    <n v="21782"/>
    <n v="14710"/>
    <d v="2016-03-31T00:00:00"/>
    <n v="0"/>
    <n v="0"/>
  </r>
  <r>
    <n v="62119017920"/>
    <s v="TL EDUCATION LOAN - 0708"/>
    <n v="72056363667"/>
    <s v="Ms. ARCHANA PADMANNA KIRANAGI"/>
    <n v="220000"/>
    <n v="13.9"/>
    <n v="179655.33"/>
    <n v="186207.33"/>
    <n v="6552"/>
    <n v="0.68051516410469459"/>
    <n v="6552"/>
    <n v="0"/>
    <d v="2010-01-04T00:00:00"/>
    <n v="8"/>
    <n v="7"/>
    <n v="1"/>
    <n v="0"/>
    <n v="0"/>
    <n v="0"/>
    <x v="0"/>
    <s v="INR"/>
    <n v="0"/>
    <n v="9628"/>
    <d v="2016-03-31T00:00:00"/>
    <n v="0"/>
    <n v="0"/>
  </r>
  <r>
    <n v="62120970957"/>
    <s v="TL EDUCATION LOAN - 0708"/>
    <n v="72057315942"/>
    <s v="Mr. VIRAJKUMAR  PANDURANG"/>
    <n v="277000"/>
    <n v="13.9"/>
    <n v="438870"/>
    <n v="325555"/>
    <n v="0"/>
    <n v="0"/>
    <n v="0"/>
    <n v="0"/>
    <d v="2010-01-23T00:00:00"/>
    <n v="0"/>
    <n v="0"/>
    <n v="0"/>
    <n v="0"/>
    <n v="0"/>
    <n v="0"/>
    <x v="0"/>
    <s v="INR"/>
    <n v="21782"/>
    <n v="12460"/>
    <s v="00/00/0000"/>
    <n v="0"/>
    <n v="0"/>
  </r>
  <r>
    <n v="62068362542"/>
    <s v="TL EDUCATION LOAN - 0708"/>
    <n v="72003986979"/>
    <s v="Mr. SUNIL BAPURE  S/O KASHINAT"/>
    <n v="400000"/>
    <n v="13.9"/>
    <n v="375698.4"/>
    <n v="392330.4"/>
    <n v="16632"/>
    <n v="1.6089774596111057"/>
    <n v="16632"/>
    <n v="0"/>
    <d v="2008-08-21T00:00:00"/>
    <n v="36"/>
    <n v="34"/>
    <n v="2"/>
    <n v="2"/>
    <n v="2"/>
    <n v="504"/>
    <x v="1"/>
    <s v="INR"/>
    <n v="21782"/>
    <n v="10337"/>
    <d v="2016-03-01T00:00:00"/>
    <n v="0"/>
    <n v="0"/>
  </r>
  <r>
    <n v="62076238128"/>
    <s v="TL EDUCATION LOAN - 0708"/>
    <n v="72035483505"/>
    <s v="Ms. BHAGYALAXMI  KULKARNI"/>
    <n v="300000"/>
    <n v="13.9"/>
    <n v="75343"/>
    <n v="81428"/>
    <n v="6085"/>
    <n v="0.83954194260485648"/>
    <n v="6085"/>
    <n v="0"/>
    <d v="2008-09-27T00:00:00"/>
    <n v="30"/>
    <n v="29"/>
    <n v="1"/>
    <n v="2"/>
    <n v="2"/>
    <n v="702"/>
    <x v="10"/>
    <s v="INR"/>
    <n v="21782"/>
    <n v="7248"/>
    <d v="2016-03-01T00:00:00"/>
    <n v="0"/>
    <n v="4"/>
  </r>
  <r>
    <n v="62080081676"/>
    <s v="TL EDUCATION LOAN - 0708"/>
    <n v="78299994320"/>
    <s v="Mr. CHETAN  S  NILOOR SHIDHARA"/>
    <n v="400000"/>
    <n v="13.9"/>
    <n v="391593.18"/>
    <n v="404036.18"/>
    <n v="12443"/>
    <n v="1.1372817841147975"/>
    <n v="12443"/>
    <n v="0"/>
    <d v="2008-10-25T00:00:00"/>
    <n v="12"/>
    <n v="11"/>
    <n v="1"/>
    <n v="2"/>
    <n v="2"/>
    <n v="504"/>
    <x v="1"/>
    <s v="INR"/>
    <n v="21782"/>
    <n v="10941"/>
    <d v="2016-03-01T00:00:00"/>
    <n v="0"/>
    <n v="51.2"/>
  </r>
  <r>
    <n v="62086270170"/>
    <s v="TL EDUCATION LOAN - 0708"/>
    <n v="78302415437"/>
    <s v="Ms. SUDHA MALLAREDDY BANGARI"/>
    <n v="185000"/>
    <n v="13.9"/>
    <n v="34383.379999999997"/>
    <n v="35503.379999999997"/>
    <n v="1120"/>
    <n v="0.35297825401827926"/>
    <n v="1120"/>
    <n v="0"/>
    <d v="2008-12-15T00:00:00"/>
    <n v="55"/>
    <n v="55"/>
    <n v="0"/>
    <n v="2"/>
    <n v="2"/>
    <n v="702"/>
    <x v="10"/>
    <s v="INR"/>
    <n v="21782"/>
    <n v="3173"/>
    <d v="2016-03-01T00:00:00"/>
    <n v="0"/>
    <n v="9.52"/>
  </r>
  <r>
    <n v="62116285825"/>
    <s v="TL EDUCATION LOAN - 0708"/>
    <n v="72054891179"/>
    <s v="Mr. SANDEEP S PATIL"/>
    <n v="400000"/>
    <n v="13.9"/>
    <n v="404120.41"/>
    <n v="439155.41"/>
    <n v="35035"/>
    <n v="2.2895699908508691"/>
    <n v="35035"/>
    <n v="0"/>
    <d v="2009-12-04T00:00:00"/>
    <n v="15"/>
    <n v="13"/>
    <n v="2"/>
    <n v="3"/>
    <n v="3"/>
    <n v="505"/>
    <x v="9"/>
    <s v="INR"/>
    <n v="21782"/>
    <n v="15302"/>
    <d v="2016-02-29T00:00:00"/>
    <n v="0"/>
    <n v="0"/>
  </r>
  <r>
    <n v="62066880838"/>
    <s v="TL EDUCATION LOAN - 0708"/>
    <n v="72031618787"/>
    <s v="Mr. VIJAYKUMAR  MADAPE"/>
    <n v="265000"/>
    <n v="13.9"/>
    <n v="121266.69"/>
    <n v="152531.69"/>
    <n v="31265"/>
    <n v="3.9401386263390044"/>
    <n v="31265"/>
    <n v="0"/>
    <d v="2008-08-07T00:00:00"/>
    <n v="34"/>
    <n v="30"/>
    <n v="4"/>
    <n v="4"/>
    <n v="4"/>
    <n v="506"/>
    <x v="3"/>
    <s v="INR"/>
    <n v="0"/>
    <n v="7935"/>
    <d v="2016-01-31T00:00:00"/>
    <n v="0"/>
    <n v="19290.64"/>
  </r>
  <r>
    <n v="62086093835"/>
    <s v="TL EDUCATION LOAN - 0708"/>
    <n v="78303231425"/>
    <s v="Mr. VEERABHADRA  SHARANAPPA  S"/>
    <n v="258000"/>
    <n v="13.9"/>
    <n v="88808"/>
    <n v="277385"/>
    <n v="188577"/>
    <n v="17.348390064397424"/>
    <n v="188577"/>
    <n v="0"/>
    <d v="2008-12-13T00:00:00"/>
    <n v="12"/>
    <n v="0"/>
    <n v="12"/>
    <n v="4"/>
    <n v="4"/>
    <n v="704"/>
    <x v="6"/>
    <s v="INR"/>
    <n v="0"/>
    <n v="10870"/>
    <d v="2015-04-01T00:00:00"/>
    <n v="101172.4"/>
    <n v="145597.76999999999"/>
  </r>
  <r>
    <n v="62089161678"/>
    <s v="TL EDUCATION LOAN - 0708"/>
    <n v="72015555587"/>
    <s v="Mr. SHIVAPUTRA MAHADEVAPPA HAD"/>
    <n v="269000"/>
    <n v="13.9"/>
    <n v="0"/>
    <n v="284319"/>
    <n v="284319"/>
    <n v="13.939939203765444"/>
    <n v="284319"/>
    <n v="0"/>
    <d v="2009-01-13T00:00:00"/>
    <n v="12"/>
    <n v="0"/>
    <n v="12"/>
    <n v="4"/>
    <n v="4"/>
    <n v="704"/>
    <x v="6"/>
    <s v="INR"/>
    <n v="0"/>
    <n v="20396"/>
    <d v="2015-04-01T00:00:00"/>
    <n v="124285.27"/>
    <n v="174470.45"/>
  </r>
  <r>
    <n v="62114034156"/>
    <s v="TL EDUCATION LOAN - 0708"/>
    <n v="72052672681"/>
    <s v="Ms. RADHIKA  RATHOD"/>
    <n v="95000"/>
    <n v="13.4"/>
    <n v="28697"/>
    <n v="98512"/>
    <n v="69815"/>
    <n v="21.534546576187537"/>
    <n v="69815"/>
    <n v="0"/>
    <d v="2009-11-12T00:00:00"/>
    <n v="29"/>
    <n v="7"/>
    <n v="22"/>
    <n v="5"/>
    <n v="5"/>
    <n v="801"/>
    <x v="8"/>
    <s v="INR"/>
    <n v="0"/>
    <n v="3242"/>
    <d v="2014-07-31T00:00:00"/>
    <n v="6745"/>
    <n v="36189.4"/>
  </r>
  <r>
    <n v="62117829810"/>
    <s v="TL EDUCATION LOAN - 0708"/>
    <n v="72050294937"/>
    <s v="Mr. SHARAN RAJASHAKER PATIL"/>
    <n v="290000"/>
    <n v="13.9"/>
    <n v="172240"/>
    <n v="357474"/>
    <n v="185234"/>
    <n v="18.771179570328336"/>
    <n v="185234"/>
    <n v="0"/>
    <d v="2009-12-21T00:00:00"/>
    <n v="27"/>
    <n v="8"/>
    <n v="19"/>
    <n v="5"/>
    <n v="5"/>
    <n v="801"/>
    <x v="8"/>
    <s v="INR"/>
    <n v="0"/>
    <n v="9868"/>
    <d v="2014-10-31T00:00:00"/>
    <n v="15159.65"/>
    <n v="91449.38"/>
  </r>
  <r>
    <n v="62119024563"/>
    <s v="TL EDUCATION LOAN - 0708"/>
    <n v="72056358137"/>
    <s v="Mr. SHIVANAND  VEERSHETTY  PAT"/>
    <n v="220000"/>
    <n v="13.9"/>
    <n v="86022"/>
    <n v="211396"/>
    <n v="125374"/>
    <n v="18.634661117717002"/>
    <n v="125374"/>
    <n v="0"/>
    <d v="2010-01-04T00:00:00"/>
    <n v="38"/>
    <n v="19"/>
    <n v="19"/>
    <n v="5"/>
    <n v="5"/>
    <n v="801"/>
    <x v="8"/>
    <s v="INR"/>
    <n v="0"/>
    <n v="6728"/>
    <d v="2014-10-31T00:00:00"/>
    <n v="0"/>
    <n v="55315.42"/>
  </r>
  <r>
    <n v="62187764541"/>
    <s v="BR-TL SBH PERS LOAN UNSEC"/>
    <n v="72001560499"/>
    <s v="Mr. NEELKANT KOLIGERI  KOLIGER"/>
    <n v="100000"/>
    <n v="15.75"/>
    <n v="233"/>
    <n v="830"/>
    <n v="597"/>
    <n v="0.12740076824583868"/>
    <n v="597"/>
    <n v="0"/>
    <d v="2011-05-14T00:00:00"/>
    <n v="37"/>
    <n v="37"/>
    <n v="0"/>
    <n v="0"/>
    <n v="0"/>
    <n v="0"/>
    <x v="0"/>
    <s v="INR"/>
    <n v="0"/>
    <n v="4686"/>
    <d v="2014-05-31T00:00:00"/>
    <n v="0"/>
    <n v="8.48"/>
  </r>
  <r>
    <n v="62281596305"/>
    <s v="BR-TL SBH PERS LOAN UNSEC"/>
    <n v="72026424981"/>
    <s v="Mr. BHIMA DEVAJA NAYAK"/>
    <n v="100000"/>
    <n v="15.75"/>
    <n v="7436.01"/>
    <n v="6520.01"/>
    <n v="0"/>
    <n v="0"/>
    <n v="0"/>
    <n v="0"/>
    <d v="2013-05-06T00:00:00"/>
    <n v="34"/>
    <n v="34"/>
    <n v="0"/>
    <n v="0"/>
    <n v="0"/>
    <n v="0"/>
    <x v="0"/>
    <s v="INR"/>
    <n v="0"/>
    <n v="3526"/>
    <s v="00/00/0000"/>
    <n v="0"/>
    <n v="0"/>
  </r>
  <r>
    <n v="62281602661"/>
    <s v="BR-TL SBH PERS LOAN UNSEC"/>
    <n v="72037934705"/>
    <s v="Mr. KHANDERAO MAHADEV TAKALE"/>
    <n v="100000"/>
    <n v="15.75"/>
    <n v="6276.16"/>
    <n v="3760.16"/>
    <n v="0"/>
    <n v="0"/>
    <n v="0"/>
    <n v="0"/>
    <d v="2013-05-06T00:00:00"/>
    <n v="34"/>
    <n v="34"/>
    <n v="0"/>
    <n v="0"/>
    <n v="0"/>
    <n v="0"/>
    <x v="0"/>
    <s v="INR"/>
    <n v="0"/>
    <n v="3526"/>
    <s v="00/00/0000"/>
    <n v="0"/>
    <n v="0"/>
  </r>
  <r>
    <n v="62282057907"/>
    <s v="BR-TL SBH PERS LOAN UNSEC"/>
    <n v="72073932669"/>
    <s v="Mr. MADURAYA  AMRUT"/>
    <n v="100000"/>
    <n v="15.75"/>
    <n v="6085.64"/>
    <n v="3569.64"/>
    <n v="0"/>
    <n v="0"/>
    <n v="0"/>
    <n v="0"/>
    <d v="2013-05-10T00:00:00"/>
    <n v="34"/>
    <n v="34"/>
    <n v="0"/>
    <n v="0"/>
    <n v="0"/>
    <n v="0"/>
    <x v="0"/>
    <s v="INR"/>
    <n v="0"/>
    <n v="3526"/>
    <s v="00/00/0000"/>
    <n v="0"/>
    <n v="0"/>
  </r>
  <r>
    <n v="62284014097"/>
    <s v="BR-TL SBH PERS LOAN UNSEC"/>
    <n v="78204964624"/>
    <s v="MARTHAND BASAWANAPPA HADPAD"/>
    <n v="200000"/>
    <n v="15.75"/>
    <n v="12567.25"/>
    <n v="8035.25"/>
    <n v="0"/>
    <n v="0"/>
    <n v="0"/>
    <n v="0"/>
    <d v="2013-05-29T00:00:00"/>
    <n v="34"/>
    <n v="34"/>
    <n v="0"/>
    <n v="0"/>
    <n v="0"/>
    <n v="0"/>
    <x v="0"/>
    <s v="INR"/>
    <n v="0"/>
    <n v="7052"/>
    <s v="00/00/0000"/>
    <n v="0"/>
    <n v="0"/>
  </r>
  <r>
    <n v="62285442498"/>
    <s v="BR-TL SBH PERS LOAN UNSEC"/>
    <n v="72000637590"/>
    <s v="Mr. ASLAM MD FAZAL  ALI"/>
    <n v="200000"/>
    <n v="15.75"/>
    <n v="20360.849999999999"/>
    <n v="22676.85"/>
    <n v="2316"/>
    <n v="0.32841747022121381"/>
    <n v="2316"/>
    <n v="0"/>
    <d v="2013-06-10T00:00:00"/>
    <n v="33"/>
    <n v="33"/>
    <n v="0"/>
    <n v="0"/>
    <n v="0"/>
    <n v="0"/>
    <x v="0"/>
    <s v="INR"/>
    <n v="0"/>
    <n v="7052"/>
    <d v="2016-03-01T00:00:00"/>
    <n v="0"/>
    <n v="0"/>
  </r>
  <r>
    <n v="62289897598"/>
    <s v="BR-TL SBH PERS LOAN UNSEC"/>
    <n v="72000559654"/>
    <s v="Mr. SUBHASCHANDRA  DHARMANNA"/>
    <n v="100000"/>
    <n v="15.75"/>
    <n v="15996.57"/>
    <n v="15908.57"/>
    <n v="0"/>
    <n v="0"/>
    <n v="0"/>
    <n v="0"/>
    <d v="2013-07-06T00:00:00"/>
    <n v="32"/>
    <n v="32"/>
    <n v="0"/>
    <n v="0"/>
    <n v="0"/>
    <n v="0"/>
    <x v="0"/>
    <s v="INR"/>
    <n v="0"/>
    <n v="3526"/>
    <s v="00/00/0000"/>
    <n v="0"/>
    <n v="0"/>
  </r>
  <r>
    <n v="62294267285"/>
    <s v="BR-TL SBH PERS LOAN UNSEC"/>
    <n v="78300488225"/>
    <s v="Ms. NIRMALA B  SEDAMKAR"/>
    <n v="100000"/>
    <n v="15.75"/>
    <n v="16724.439999999999"/>
    <n v="14430.44"/>
    <n v="0"/>
    <n v="0"/>
    <n v="0"/>
    <n v="0"/>
    <d v="2013-08-02T00:00:00"/>
    <n v="31"/>
    <n v="31"/>
    <n v="0"/>
    <n v="0"/>
    <n v="0"/>
    <n v="0"/>
    <x v="0"/>
    <s v="INR"/>
    <n v="0"/>
    <n v="3526"/>
    <s v="00/00/0000"/>
    <n v="0"/>
    <n v="0"/>
  </r>
  <r>
    <n v="62298165303"/>
    <s v="BR-TL SBH PERS LOAN UNSEC"/>
    <n v="72087726300"/>
    <s v="Mr. RAHUL HASANAPPA DODDAMANI"/>
    <n v="100000"/>
    <n v="15.75"/>
    <n v="19337.3"/>
    <n v="20443.3"/>
    <n v="1106"/>
    <n v="0.31366988088485537"/>
    <n v="1106"/>
    <n v="0"/>
    <d v="2013-08-24T00:00:00"/>
    <n v="31"/>
    <n v="31"/>
    <n v="0"/>
    <n v="0"/>
    <n v="0"/>
    <n v="0"/>
    <x v="0"/>
    <s v="INR"/>
    <n v="0"/>
    <n v="3526"/>
    <d v="2016-02-01T00:00:00"/>
    <n v="0"/>
    <n v="0"/>
  </r>
  <r>
    <n v="62308664804"/>
    <s v="BR-TL SBH PERS LOAN UNSEC"/>
    <n v="72001081122"/>
    <s v="Mr. HALLEPPA  SHIVALINGAPPA"/>
    <n v="100000"/>
    <n v="15.75"/>
    <n v="22936.13"/>
    <n v="18790.13"/>
    <n v="0"/>
    <n v="0"/>
    <n v="0"/>
    <n v="0"/>
    <d v="2013-10-10T00:00:00"/>
    <n v="29"/>
    <n v="29"/>
    <n v="0"/>
    <n v="0"/>
    <n v="0"/>
    <n v="0"/>
    <x v="0"/>
    <s v="INR"/>
    <n v="0"/>
    <n v="3526"/>
    <s v="00/00/0000"/>
    <n v="0"/>
    <n v="0"/>
  </r>
  <r>
    <n v="62314093386"/>
    <s v="BR-TL SBH PERS LOAN UNSEC"/>
    <n v="79227071434"/>
    <s v="DHANSING GEMU RATHOD"/>
    <n v="150000"/>
    <n v="15.75"/>
    <n v="38805.019999999997"/>
    <n v="32897.019999999997"/>
    <n v="0"/>
    <n v="0"/>
    <n v="0"/>
    <n v="0"/>
    <d v="2013-11-05T00:00:00"/>
    <n v="28"/>
    <n v="28"/>
    <n v="0"/>
    <n v="0"/>
    <n v="0"/>
    <n v="0"/>
    <x v="0"/>
    <s v="INR"/>
    <n v="0"/>
    <n v="5289"/>
    <s v="00/00/0000"/>
    <n v="0"/>
    <n v="0"/>
  </r>
  <r>
    <n v="62314095486"/>
    <s v="BR-TL SBH PERS LOAN UNSEC"/>
    <n v="72001992055"/>
    <s v="Mr. AMBADAS PARSHURAM KABADE"/>
    <n v="100000"/>
    <n v="15.75"/>
    <n v="28482.26"/>
    <n v="30010.26"/>
    <n v="1528"/>
    <n v="0.43335224049914917"/>
    <n v="1528"/>
    <n v="0"/>
    <d v="2013-11-05T00:00:00"/>
    <n v="28"/>
    <n v="28"/>
    <n v="0"/>
    <n v="0"/>
    <n v="0"/>
    <n v="0"/>
    <x v="0"/>
    <s v="INR"/>
    <n v="0"/>
    <n v="3526"/>
    <d v="2016-03-01T00:00:00"/>
    <n v="0"/>
    <n v="0"/>
  </r>
  <r>
    <n v="62315670626"/>
    <s v="BR-TL SBH PERS LOAN UNSEC"/>
    <n v="72000775868"/>
    <s v="Mr. FAREEDAHMED KHAJA HUSSAIN"/>
    <n v="150000"/>
    <n v="15.75"/>
    <n v="37922.370000000003"/>
    <n v="32014.37"/>
    <n v="0"/>
    <n v="0"/>
    <n v="0"/>
    <n v="0"/>
    <d v="2013-11-13T00:00:00"/>
    <n v="28"/>
    <n v="28"/>
    <n v="0"/>
    <n v="0"/>
    <n v="0"/>
    <n v="0"/>
    <x v="0"/>
    <s v="INR"/>
    <n v="0"/>
    <n v="5289"/>
    <s v="00/00/0000"/>
    <n v="0"/>
    <n v="0"/>
  </r>
  <r>
    <n v="62318079345"/>
    <s v="BR-TL SBH PERS LOAN UNSEC"/>
    <n v="72000572416"/>
    <s v="Mr. SHIVASHANKAR  BALAPPA"/>
    <n v="120000"/>
    <n v="15.75"/>
    <n v="29026.880000000001"/>
    <n v="21494.880000000001"/>
    <n v="0"/>
    <n v="0"/>
    <n v="0"/>
    <n v="0"/>
    <d v="2013-11-25T00:00:00"/>
    <n v="28"/>
    <n v="28"/>
    <n v="0"/>
    <n v="0"/>
    <n v="0"/>
    <n v="0"/>
    <x v="0"/>
    <s v="INR"/>
    <n v="0"/>
    <n v="4231"/>
    <s v="00/00/0000"/>
    <n v="0"/>
    <n v="0"/>
  </r>
  <r>
    <n v="62319615378"/>
    <s v="BR-TL SBH PERS LOAN UNSEC"/>
    <n v="72000555560"/>
    <s v="Mr. SOMASHEKAR BALAPPA KAMALAP"/>
    <n v="150000"/>
    <n v="15.75"/>
    <n v="48035.45"/>
    <n v="49238.45"/>
    <n v="1203"/>
    <n v="0.22745320476460579"/>
    <n v="1203"/>
    <n v="0"/>
    <d v="2013-12-02T00:00:00"/>
    <n v="27"/>
    <n v="27"/>
    <n v="0"/>
    <n v="0"/>
    <n v="0"/>
    <n v="0"/>
    <x v="0"/>
    <s v="INR"/>
    <n v="0"/>
    <n v="5289"/>
    <d v="2016-03-01T00:00:00"/>
    <n v="0"/>
    <n v="0"/>
  </r>
  <r>
    <n v="62322608911"/>
    <s v="BR-TL SBH PERS LOAN UNSEC"/>
    <n v="72094926990"/>
    <s v="Mr. VILAS BABU  B M"/>
    <n v="100000"/>
    <n v="15.75"/>
    <n v="31507.119999999999"/>
    <n v="34889.120000000003"/>
    <n v="3382.0000000000036"/>
    <n v="0.95916052183777756"/>
    <n v="3382"/>
    <n v="3.637978807091713E-12"/>
    <d v="2013-12-16T00:00:00"/>
    <n v="27"/>
    <n v="26"/>
    <n v="1"/>
    <n v="0"/>
    <n v="0"/>
    <n v="0"/>
    <x v="0"/>
    <s v="INR"/>
    <n v="0"/>
    <n v="3526"/>
    <d v="2016-02-01T00:00:00"/>
    <n v="0"/>
    <n v="1.1399999999999999"/>
  </r>
  <r>
    <n v="62324454638"/>
    <s v="BR-TL SBH PERS LOAN UNSEC"/>
    <n v="72005636150"/>
    <s v="Mr. CHANNAPPA SAHUKAR  UMAPATI"/>
    <n v="164000"/>
    <n v="15.75"/>
    <n v="45602.32"/>
    <n v="39716.32"/>
    <n v="0"/>
    <n v="0"/>
    <n v="0"/>
    <n v="0"/>
    <d v="2013-12-26T00:00:00"/>
    <n v="27"/>
    <n v="27"/>
    <n v="0"/>
    <n v="0"/>
    <n v="0"/>
    <n v="0"/>
    <x v="0"/>
    <s v="INR"/>
    <n v="0"/>
    <n v="5782"/>
    <s v="00/00/0000"/>
    <n v="0"/>
    <n v="0"/>
  </r>
  <r>
    <n v="62329498161"/>
    <s v="BR-TL SBH PERS LOAN UNSEC"/>
    <n v="72028249961"/>
    <s v="Mr. SHARANENDRA GUNDANNA PATIL"/>
    <n v="225000"/>
    <n v="15.75"/>
    <n v="75769.47"/>
    <n v="69685.47"/>
    <n v="0"/>
    <n v="0"/>
    <n v="0"/>
    <n v="0"/>
    <d v="2014-01-25T00:00:00"/>
    <n v="26"/>
    <n v="26"/>
    <n v="0"/>
    <n v="0"/>
    <n v="0"/>
    <n v="0"/>
    <x v="0"/>
    <s v="INR"/>
    <n v="0"/>
    <n v="7766"/>
    <s v="00/00/0000"/>
    <n v="0"/>
    <n v="0"/>
  </r>
  <r>
    <n v="62331124361"/>
    <s v="BR-TL SBH PERS LOAN UNSEC"/>
    <n v="72145289127"/>
    <s v="Miss. RANJANA ARJUN DHARGI  AR"/>
    <n v="180000"/>
    <n v="15.75"/>
    <n v="63937"/>
    <n v="60112"/>
    <n v="0"/>
    <n v="0"/>
    <n v="0"/>
    <n v="0"/>
    <d v="2014-02-04T00:00:00"/>
    <n v="25"/>
    <n v="25"/>
    <n v="0"/>
    <n v="0"/>
    <n v="0"/>
    <n v="0"/>
    <x v="0"/>
    <s v="INR"/>
    <n v="0"/>
    <n v="6347"/>
    <s v="00/00/0000"/>
    <n v="0"/>
    <n v="0"/>
  </r>
  <r>
    <n v="62332207076"/>
    <s v="BR-TL SBH PERS LOAN UNSEC"/>
    <n v="72004146372"/>
    <s v="Mr. AKTAR PATEL  AKTAR PATEL"/>
    <n v="135000"/>
    <n v="15.75"/>
    <n v="48324"/>
    <n v="47724"/>
    <n v="0"/>
    <n v="0"/>
    <n v="0"/>
    <n v="0"/>
    <d v="2014-02-12T00:00:00"/>
    <n v="25"/>
    <n v="25"/>
    <n v="0"/>
    <n v="0"/>
    <n v="0"/>
    <n v="0"/>
    <x v="0"/>
    <s v="INR"/>
    <n v="0"/>
    <n v="4760"/>
    <s v="00/00/0000"/>
    <n v="0"/>
    <n v="0"/>
  </r>
  <r>
    <n v="62335526792"/>
    <s v="BR-TL SBH PERS LOAN UNSEC"/>
    <n v="78249471161"/>
    <s v="Shri SANTOSH  NAYAK"/>
    <n v="137000"/>
    <n v="15.75"/>
    <n v="52619"/>
    <n v="53563"/>
    <n v="944"/>
    <n v="0.19540467812047196"/>
    <n v="944"/>
    <n v="0"/>
    <d v="2014-03-06T00:00:00"/>
    <n v="24"/>
    <n v="24"/>
    <n v="0"/>
    <n v="0"/>
    <n v="0"/>
    <n v="0"/>
    <x v="0"/>
    <s v="INR"/>
    <n v="0"/>
    <n v="4831"/>
    <d v="2016-03-31T00:00:00"/>
    <n v="0"/>
    <n v="0"/>
  </r>
  <r>
    <n v="62335705023"/>
    <s v="BR-TL SBH PERS LOAN UNSEC"/>
    <n v="72062121676"/>
    <s v="Mr. RAGHAVENDRAREDDY VEERAREDD"/>
    <n v="300000"/>
    <n v="15.75"/>
    <n v="114382"/>
    <n v="104230"/>
    <n v="0"/>
    <n v="0"/>
    <n v="0"/>
    <n v="0"/>
    <d v="2014-03-07T00:00:00"/>
    <n v="24"/>
    <n v="24"/>
    <n v="0"/>
    <n v="0"/>
    <n v="0"/>
    <n v="0"/>
    <x v="0"/>
    <s v="INR"/>
    <n v="0"/>
    <n v="10577"/>
    <s v="00/00/0000"/>
    <n v="0"/>
    <n v="0"/>
  </r>
  <r>
    <n v="62336923981"/>
    <s v="BR-TL SBH PERS LOAN UNSEC"/>
    <n v="72073235727"/>
    <s v="Mrs. MADHUMATI ALIAS ASHWINI"/>
    <n v="50000"/>
    <n v="15.75"/>
    <n v="19903.59"/>
    <n v="19570.59"/>
    <n v="0"/>
    <n v="0"/>
    <n v="0"/>
    <n v="0"/>
    <d v="2014-03-17T00:00:00"/>
    <n v="24"/>
    <n v="24"/>
    <n v="0"/>
    <n v="0"/>
    <n v="0"/>
    <n v="0"/>
    <x v="0"/>
    <s v="INR"/>
    <n v="0"/>
    <n v="1763"/>
    <s v="00/00/0000"/>
    <n v="0"/>
    <n v="0"/>
  </r>
  <r>
    <n v="62338743838"/>
    <s v="BR-TL SBH PERS LOAN UNSEC"/>
    <n v="78204930195"/>
    <s v="Mr. SYED  SANAULLAH"/>
    <n v="125000"/>
    <n v="15.75"/>
    <n v="46693.39"/>
    <n v="25170.39"/>
    <n v="0"/>
    <n v="0"/>
    <n v="0"/>
    <n v="0"/>
    <d v="2014-03-29T00:00:00"/>
    <n v="24"/>
    <n v="24"/>
    <n v="0"/>
    <n v="0"/>
    <n v="0"/>
    <n v="0"/>
    <x v="0"/>
    <s v="INR"/>
    <n v="0"/>
    <n v="4407"/>
    <s v="00/00/0000"/>
    <n v="0"/>
    <n v="0"/>
  </r>
  <r>
    <n v="62339728648"/>
    <s v="BR-TL SBH PERS LOAN UNSEC"/>
    <n v="72011094822"/>
    <s v="Mrs. JYOTI  KADWADI"/>
    <n v="100000"/>
    <n v="15.75"/>
    <n v="41924"/>
    <n v="40222"/>
    <n v="0"/>
    <n v="0"/>
    <n v="0"/>
    <n v="0"/>
    <d v="2014-04-10T00:00:00"/>
    <n v="22"/>
    <n v="22"/>
    <n v="0"/>
    <n v="0"/>
    <n v="0"/>
    <n v="0"/>
    <x v="0"/>
    <s v="INR"/>
    <n v="0"/>
    <n v="3526"/>
    <s v="00/00/0000"/>
    <n v="0"/>
    <n v="0"/>
  </r>
  <r>
    <n v="62341297037"/>
    <s v="BR-TL SBH PERS LOAN UNSEC"/>
    <n v="72000381228"/>
    <s v="Mr. NAGENDRA PEERAPPA BULABA"/>
    <n v="200000"/>
    <n v="15.75"/>
    <n v="83656.06"/>
    <n v="82552.06"/>
    <n v="0"/>
    <n v="0"/>
    <n v="0"/>
    <n v="0"/>
    <d v="2014-04-28T00:00:00"/>
    <n v="22"/>
    <n v="22"/>
    <n v="0"/>
    <n v="0"/>
    <n v="0"/>
    <n v="0"/>
    <x v="0"/>
    <s v="INR"/>
    <n v="0"/>
    <n v="7052"/>
    <s v="00/00/0000"/>
    <n v="0"/>
    <n v="0"/>
  </r>
  <r>
    <n v="62341337945"/>
    <s v="BR-TL SBH PERS LOAN UNSEC"/>
    <n v="72058091236"/>
    <s v="Mr. MADIWALAPPA B.PATIL PATIL"/>
    <n v="300000"/>
    <n v="15.75"/>
    <n v="125466.96"/>
    <n v="124937.96"/>
    <n v="0"/>
    <n v="0"/>
    <n v="0"/>
    <n v="0"/>
    <d v="2014-04-28T00:00:00"/>
    <n v="22"/>
    <n v="22"/>
    <n v="0"/>
    <n v="0"/>
    <n v="0"/>
    <n v="0"/>
    <x v="0"/>
    <s v="INR"/>
    <n v="0"/>
    <n v="10577"/>
    <s v="00/00/0000"/>
    <n v="0"/>
    <n v="0"/>
  </r>
  <r>
    <n v="62341511256"/>
    <s v="BR-TL SBH PERS LOAN UNSEC"/>
    <n v="79212765511"/>
    <s v="SHIVALINGAPPA  BELLE  BASWARA"/>
    <n v="140000"/>
    <n v="15.75"/>
    <n v="58448.27"/>
    <n v="61976.27"/>
    <n v="3528"/>
    <n v="0.71474878444084278"/>
    <n v="3528"/>
    <n v="0"/>
    <d v="2014-04-29T00:00:00"/>
    <n v="22"/>
    <n v="21"/>
    <n v="1"/>
    <n v="0"/>
    <n v="0"/>
    <n v="0"/>
    <x v="0"/>
    <s v="INR"/>
    <n v="0"/>
    <n v="4936"/>
    <d v="2016-03-31T00:00:00"/>
    <n v="0"/>
    <n v="0"/>
  </r>
  <r>
    <n v="62341515885"/>
    <s v="BR-TL SBH PERS LOAN UNSEC"/>
    <n v="79212750139"/>
    <s v="Mr. TIPPANNA BITTAL BASSANNA"/>
    <n v="180000"/>
    <n v="15.75"/>
    <n v="75662.22"/>
    <n v="75543.22"/>
    <n v="0"/>
    <n v="0"/>
    <n v="0"/>
    <n v="0"/>
    <d v="2014-04-29T00:00:00"/>
    <n v="22"/>
    <n v="22"/>
    <n v="0"/>
    <n v="0"/>
    <n v="0"/>
    <n v="0"/>
    <x v="0"/>
    <s v="INR"/>
    <n v="0"/>
    <n v="6347"/>
    <s v="00/00/0000"/>
    <n v="0"/>
    <n v="0"/>
  </r>
  <r>
    <n v="62342635634"/>
    <s v="BR-TL SBH PERS LOAN UNSEC"/>
    <n v="72009136528"/>
    <s v="Mr. JAGAIDISH JATTEPPA PUJARI"/>
    <n v="100000"/>
    <n v="15.75"/>
    <n v="46617.7"/>
    <n v="52189.7"/>
    <n v="5572"/>
    <n v="1.5802609188882586"/>
    <n v="5572"/>
    <n v="0"/>
    <d v="2014-05-12T00:00:00"/>
    <n v="22"/>
    <n v="20"/>
    <n v="2"/>
    <n v="0"/>
    <n v="0"/>
    <n v="0"/>
    <x v="0"/>
    <s v="INR"/>
    <n v="0"/>
    <n v="3526"/>
    <d v="2016-03-31T00:00:00"/>
    <n v="0"/>
    <n v="0"/>
  </r>
  <r>
    <n v="62343995346"/>
    <s v="BR-TL SBH PERS LOAN UNSEC"/>
    <n v="72141752909"/>
    <s v="Mr. SHIVAYYA BHIMAYYA KALAL"/>
    <n v="200000"/>
    <n v="15.75"/>
    <n v="89519"/>
    <n v="88463"/>
    <n v="0"/>
    <n v="0"/>
    <n v="0"/>
    <n v="0"/>
    <d v="2014-05-26T00:00:00"/>
    <n v="22"/>
    <n v="22"/>
    <n v="0"/>
    <n v="0"/>
    <n v="0"/>
    <n v="0"/>
    <x v="0"/>
    <s v="INR"/>
    <n v="0"/>
    <n v="7052"/>
    <s v="00/00/0000"/>
    <n v="0"/>
    <n v="0"/>
  </r>
  <r>
    <n v="62346526187"/>
    <s v="BR-TL SBH PERS LOAN UNSEC"/>
    <n v="78250067390"/>
    <s v="Mr. STEVENS D SUSAIRAJ"/>
    <n v="150000"/>
    <n v="15.75"/>
    <n v="72178.78"/>
    <n v="71947.78"/>
    <n v="0"/>
    <n v="0"/>
    <n v="0"/>
    <n v="0"/>
    <d v="2014-06-19T00:00:00"/>
    <n v="20"/>
    <n v="20"/>
    <n v="0"/>
    <n v="0"/>
    <n v="0"/>
    <n v="0"/>
    <x v="0"/>
    <s v="INR"/>
    <n v="0"/>
    <n v="5289"/>
    <s v="00/00/0000"/>
    <n v="0"/>
    <n v="0"/>
  </r>
  <r>
    <n v="62346612646"/>
    <s v="BR-TL SBH PERS LOAN UNSEC"/>
    <n v="72053227378"/>
    <s v="Mr. CHANDRASHA  N"/>
    <n v="200000"/>
    <n v="15.75"/>
    <n v="96231.72"/>
    <n v="102323.72"/>
    <n v="6092"/>
    <n v="0.86386840612592175"/>
    <n v="6092"/>
    <n v="0"/>
    <d v="2014-06-19T00:00:00"/>
    <n v="20"/>
    <n v="19"/>
    <n v="1"/>
    <n v="0"/>
    <n v="0"/>
    <n v="0"/>
    <x v="0"/>
    <s v="INR"/>
    <n v="0"/>
    <n v="7052"/>
    <d v="2016-03-31T00:00:00"/>
    <n v="0"/>
    <n v="0"/>
  </r>
  <r>
    <n v="62347869215"/>
    <s v="BR-TL SBH PERS LOAN UNSEC"/>
    <n v="72001277193"/>
    <s v="Mr. VEDARATHNAM  SAMUEL"/>
    <n v="200000"/>
    <n v="15.75"/>
    <n v="95149.21"/>
    <n v="101241.21"/>
    <n v="6092"/>
    <n v="0.86386840612592175"/>
    <n v="6092"/>
    <n v="0"/>
    <d v="2014-06-30T00:00:00"/>
    <n v="20"/>
    <n v="19"/>
    <n v="1"/>
    <n v="0"/>
    <n v="0"/>
    <n v="0"/>
    <x v="0"/>
    <s v="INR"/>
    <n v="0"/>
    <n v="7052"/>
    <d v="2016-03-31T00:00:00"/>
    <n v="0"/>
    <n v="0"/>
  </r>
  <r>
    <n v="62348009927"/>
    <s v="BR-TL SBH PERS LOAN UNSEC"/>
    <n v="72052690043"/>
    <s v="Mr. BHARAT  L"/>
    <n v="300000"/>
    <n v="15.75"/>
    <n v="162598.97"/>
    <n v="158368.97"/>
    <n v="0"/>
    <n v="0"/>
    <n v="0"/>
    <n v="0"/>
    <d v="2014-07-01T00:00:00"/>
    <n v="19"/>
    <n v="19"/>
    <n v="0"/>
    <n v="0"/>
    <n v="0"/>
    <n v="0"/>
    <x v="0"/>
    <s v="INR"/>
    <n v="0"/>
    <n v="10577"/>
    <s v="00/00/0000"/>
    <n v="0"/>
    <n v="0"/>
  </r>
  <r>
    <n v="62349220430"/>
    <s v="BR-TL SBH PERS LOAN UNSEC"/>
    <n v="72059240406"/>
    <s v="Mr. NAGASHATTAPPA  S.  RAGATE"/>
    <n v="300000"/>
    <n v="15.75"/>
    <n v="155618.39000000001"/>
    <n v="155158.39000000001"/>
    <n v="0"/>
    <n v="0"/>
    <n v="0"/>
    <n v="0"/>
    <d v="2014-07-09T00:00:00"/>
    <n v="19"/>
    <n v="19"/>
    <n v="0"/>
    <n v="0"/>
    <n v="0"/>
    <n v="0"/>
    <x v="0"/>
    <s v="INR"/>
    <n v="0"/>
    <n v="10577"/>
    <s v="00/00/0000"/>
    <n v="0"/>
    <n v="0"/>
  </r>
  <r>
    <n v="62350593758"/>
    <s v="BR-TL SBH PERS LOAN UNSEC"/>
    <n v="78204952132"/>
    <s v="SHANKAR  S"/>
    <n v="200000"/>
    <n v="15.75"/>
    <n v="102152.88"/>
    <n v="108292.88"/>
    <n v="6140"/>
    <n v="0.87067498581962566"/>
    <n v="6140"/>
    <n v="0"/>
    <d v="2014-07-19T00:00:00"/>
    <n v="19"/>
    <n v="18"/>
    <n v="1"/>
    <n v="0"/>
    <n v="0"/>
    <n v="0"/>
    <x v="0"/>
    <s v="INR"/>
    <n v="0"/>
    <n v="7052"/>
    <d v="2016-03-31T00:00:00"/>
    <n v="0"/>
    <n v="0"/>
  </r>
  <r>
    <n v="62350626016"/>
    <s v="BR-TL SBH PERS LOAN UNSEC"/>
    <n v="72000811388"/>
    <s v="Mr. DHARAMVEER PRATAPSINGH THA"/>
    <n v="100000"/>
    <n v="15.75"/>
    <n v="50446"/>
    <n v="48966"/>
    <n v="0"/>
    <n v="0"/>
    <n v="0"/>
    <n v="0"/>
    <d v="2014-07-19T00:00:00"/>
    <n v="19"/>
    <n v="19"/>
    <n v="0"/>
    <n v="0"/>
    <n v="0"/>
    <n v="0"/>
    <x v="0"/>
    <s v="INR"/>
    <n v="0"/>
    <n v="3526"/>
    <s v="00/00/0000"/>
    <n v="0"/>
    <n v="0"/>
  </r>
  <r>
    <n v="62351453449"/>
    <s v="BR-TL SBH PERS LOAN UNSEC"/>
    <n v="72145289376"/>
    <s v="Mrs. PRIYADARSHINI SHINDE  RAM"/>
    <n v="200000"/>
    <n v="15.75"/>
    <n v="101821.4"/>
    <n v="107961.4"/>
    <n v="6140"/>
    <n v="0.87067498581962566"/>
    <n v="6140"/>
    <n v="0"/>
    <d v="2014-07-25T00:00:00"/>
    <n v="19"/>
    <n v="18"/>
    <n v="1"/>
    <n v="0"/>
    <n v="0"/>
    <n v="0"/>
    <x v="0"/>
    <s v="INR"/>
    <n v="0"/>
    <n v="7052"/>
    <d v="2016-03-31T00:00:00"/>
    <n v="0"/>
    <n v="0"/>
  </r>
  <r>
    <n v="62352322244"/>
    <s v="BR-TL SBH PERS LOAN UNSEC"/>
    <n v="72101049492"/>
    <s v="Mr. SHASHIKUMAR  BOMANALLI"/>
    <n v="100000"/>
    <n v="15.75"/>
    <n v="54887.31"/>
    <n v="57081.31"/>
    <n v="2194"/>
    <n v="0.62223482699943278"/>
    <n v="2194"/>
    <n v="0"/>
    <d v="2014-08-01T00:00:00"/>
    <n v="19"/>
    <n v="18"/>
    <n v="1"/>
    <n v="0"/>
    <n v="0"/>
    <n v="0"/>
    <x v="0"/>
    <s v="INR"/>
    <n v="0"/>
    <n v="3526"/>
    <d v="2016-03-31T00:00:00"/>
    <n v="0"/>
    <n v="0"/>
  </r>
  <r>
    <n v="62352419962"/>
    <s v="BR-TL SBH PERS LOAN UNSEC"/>
    <n v="72016656131"/>
    <s v="Mr. MALLINATH SIDRAMAPPA WALI"/>
    <n v="200000"/>
    <n v="15.75"/>
    <n v="127050.16"/>
    <n v="136638.16"/>
    <n v="9588"/>
    <n v="1.3596142938173568"/>
    <n v="9588"/>
    <n v="0"/>
    <d v="2014-08-02T00:00:00"/>
    <n v="19"/>
    <n v="18"/>
    <n v="1"/>
    <n v="0"/>
    <n v="0"/>
    <n v="0"/>
    <x v="0"/>
    <s v="INR"/>
    <n v="0"/>
    <n v="7052"/>
    <d v="2016-03-31T00:00:00"/>
    <n v="0"/>
    <n v="0"/>
  </r>
  <r>
    <n v="62353893444"/>
    <s v="BR-TL SBH PERS LOAN UNSEC"/>
    <n v="79212712660"/>
    <s v="Mr. MALLIKARJUN  PANCHAKATI"/>
    <n v="150000"/>
    <n v="15.75"/>
    <n v="81289.5"/>
    <n v="81080.5"/>
    <n v="0"/>
    <n v="0"/>
    <n v="0"/>
    <n v="0"/>
    <d v="2014-08-13T00:00:00"/>
    <n v="19"/>
    <n v="19"/>
    <n v="0"/>
    <n v="0"/>
    <n v="0"/>
    <n v="0"/>
    <x v="0"/>
    <s v="INR"/>
    <n v="0"/>
    <n v="5289"/>
    <s v="00/00/0000"/>
    <n v="0"/>
    <n v="0"/>
  </r>
  <r>
    <n v="62354161963"/>
    <s v="BR-TL SBH PERS LOAN UNSEC"/>
    <n v="72001250896"/>
    <s v="Mr. GURUMURTHI  RAMANNA"/>
    <n v="150000"/>
    <n v="15.75"/>
    <n v="80945"/>
    <n v="80736"/>
    <n v="0"/>
    <n v="0"/>
    <n v="0"/>
    <n v="0"/>
    <d v="2014-08-14T00:00:00"/>
    <n v="19"/>
    <n v="19"/>
    <n v="0"/>
    <n v="0"/>
    <n v="0"/>
    <n v="0"/>
    <x v="0"/>
    <s v="INR"/>
    <n v="0"/>
    <n v="5289"/>
    <s v="00/00/0000"/>
    <n v="0"/>
    <n v="0"/>
  </r>
  <r>
    <n v="62354182009"/>
    <s v="BR-TL SBH PERS LOAN UNSEC"/>
    <n v="78250580686"/>
    <s v="SHIVAPPA  YATHANOOR"/>
    <n v="150000"/>
    <n v="15.75"/>
    <n v="80945"/>
    <n v="80736"/>
    <n v="0"/>
    <n v="0"/>
    <n v="0"/>
    <n v="0"/>
    <d v="2014-08-14T00:00:00"/>
    <n v="19"/>
    <n v="19"/>
    <n v="0"/>
    <n v="0"/>
    <n v="0"/>
    <n v="0"/>
    <x v="0"/>
    <s v="INR"/>
    <n v="0"/>
    <n v="5289"/>
    <s v="00/00/0000"/>
    <n v="0"/>
    <n v="0"/>
  </r>
  <r>
    <n v="62355194783"/>
    <s v="BR-TL SBH PERS LOAN UNSEC"/>
    <n v="79203444928"/>
    <s v="Mr. AMBADAS LALAJI GAIKWAD"/>
    <n v="50000"/>
    <n v="15.75"/>
    <n v="26686.67"/>
    <n v="27924.67"/>
    <n v="1238"/>
    <n v="0.68701442841287463"/>
    <n v="1238"/>
    <n v="0"/>
    <d v="2014-08-22T00:00:00"/>
    <n v="19"/>
    <n v="18"/>
    <n v="1"/>
    <n v="0"/>
    <n v="0"/>
    <n v="0"/>
    <x v="0"/>
    <s v="INR"/>
    <n v="0"/>
    <n v="1802"/>
    <d v="2016-03-31T00:00:00"/>
    <n v="0"/>
    <n v="0"/>
  </r>
  <r>
    <n v="62362081657"/>
    <s v="BR-TL SBH PERS LOAN UNSEC"/>
    <n v="78204968368"/>
    <s v="LAXMAN SIDRAMAPPA SHIVAKERI"/>
    <n v="240000"/>
    <n v="15.75"/>
    <n v="132560"/>
    <n v="140360"/>
    <n v="7800"/>
    <n v="0.90173410404624277"/>
    <n v="7800"/>
    <n v="0"/>
    <d v="2014-09-02T00:00:00"/>
    <n v="17"/>
    <n v="16"/>
    <n v="1"/>
    <n v="0"/>
    <n v="0"/>
    <n v="0"/>
    <x v="0"/>
    <s v="INR"/>
    <n v="0"/>
    <n v="8650"/>
    <d v="2016-03-31T00:00:00"/>
    <n v="0"/>
    <n v="0"/>
  </r>
  <r>
    <n v="62362120972"/>
    <s v="BR-TL SBH PERS LOAN UNSEC"/>
    <n v="72000716336"/>
    <s v="Mrs. GOURAMMA GUNDAPPA SINDHE"/>
    <n v="110000"/>
    <n v="15.75"/>
    <n v="53520.959999999999"/>
    <n v="47774.96"/>
    <n v="0"/>
    <n v="0"/>
    <n v="0"/>
    <n v="0"/>
    <d v="2014-09-02T00:00:00"/>
    <n v="17"/>
    <n v="17"/>
    <n v="0"/>
    <n v="0"/>
    <n v="0"/>
    <n v="0"/>
    <x v="0"/>
    <s v="INR"/>
    <n v="0"/>
    <n v="3931"/>
    <s v="00/00/0000"/>
    <n v="0"/>
    <n v="0"/>
  </r>
  <r>
    <n v="62364689584"/>
    <s v="BR-TL SBH PERS LOAN UNSEC"/>
    <n v="78250440264"/>
    <s v="Mr. SHAM RAO MALAK"/>
    <n v="230000"/>
    <n v="15.75"/>
    <n v="125342"/>
    <n v="125162"/>
    <n v="0"/>
    <n v="0"/>
    <n v="0"/>
    <n v="0"/>
    <d v="2014-09-09T00:00:00"/>
    <n v="17"/>
    <n v="17"/>
    <n v="0"/>
    <n v="0"/>
    <n v="0"/>
    <n v="0"/>
    <x v="0"/>
    <s v="INR"/>
    <n v="0"/>
    <n v="8290"/>
    <s v="00/00/0000"/>
    <n v="0"/>
    <n v="0"/>
  </r>
  <r>
    <n v="62366317444"/>
    <s v="BR-TL SBH PERS LOAN UNSEC"/>
    <n v="72051609959"/>
    <s v="Mr. SHANTAMALLAPPA  SHIVAKERI"/>
    <n v="100000"/>
    <n v="15.75"/>
    <n v="51411"/>
    <n v="26283"/>
    <n v="0"/>
    <n v="0"/>
    <n v="0"/>
    <n v="0"/>
    <d v="2014-09-12T00:00:00"/>
    <n v="17"/>
    <n v="17"/>
    <n v="0"/>
    <n v="0"/>
    <n v="0"/>
    <n v="0"/>
    <x v="0"/>
    <s v="INR"/>
    <n v="0"/>
    <n v="3604"/>
    <s v="00/00/0000"/>
    <n v="0"/>
    <n v="0"/>
  </r>
  <r>
    <n v="62368195750"/>
    <s v="BR-TL SBH PERS LOAN UNSEC"/>
    <n v="78204891100"/>
    <s v="KARANAPPA  RAUR"/>
    <n v="300000"/>
    <n v="15.75"/>
    <n v="162227"/>
    <n v="160643"/>
    <n v="0"/>
    <n v="0"/>
    <n v="0"/>
    <n v="0"/>
    <d v="2014-09-18T00:00:00"/>
    <n v="17"/>
    <n v="17"/>
    <n v="0"/>
    <n v="0"/>
    <n v="0"/>
    <n v="0"/>
    <x v="0"/>
    <s v="INR"/>
    <n v="0"/>
    <n v="10812"/>
    <s v="00/00/0000"/>
    <n v="0"/>
    <n v="0"/>
  </r>
  <r>
    <n v="62368411671"/>
    <s v="BR-TL SBH PERS LOAN UNSEC"/>
    <n v="72098872042"/>
    <s v="Mr. MALLESHI DHANSING PAWAR"/>
    <n v="140000"/>
    <n v="15.75"/>
    <n v="79522.39"/>
    <n v="84244.39"/>
    <n v="4722"/>
    <n v="0.9357907253269917"/>
    <n v="4722"/>
    <n v="0"/>
    <d v="2014-09-18T00:00:00"/>
    <n v="17"/>
    <n v="16"/>
    <n v="1"/>
    <n v="0"/>
    <n v="0"/>
    <n v="0"/>
    <x v="0"/>
    <s v="INR"/>
    <n v="0"/>
    <n v="5046"/>
    <d v="2016-03-31T00:00:00"/>
    <n v="0"/>
    <n v="0"/>
  </r>
  <r>
    <n v="62368582954"/>
    <s v="BR-TL SBH PERS LOAN UNSEC"/>
    <n v="72030922707"/>
    <s v="Mr. GUNDERAO SHANKAR RAO DONGA"/>
    <n v="150000"/>
    <n v="15.75"/>
    <n v="74220"/>
    <n v="22528"/>
    <n v="0"/>
    <n v="0"/>
    <n v="0"/>
    <n v="0"/>
    <d v="2014-09-18T00:00:00"/>
    <n v="17"/>
    <n v="17"/>
    <n v="0"/>
    <n v="0"/>
    <n v="0"/>
    <n v="0"/>
    <x v="0"/>
    <s v="INR"/>
    <n v="0"/>
    <n v="5406"/>
    <s v="00/00/0000"/>
    <n v="0"/>
    <n v="0"/>
  </r>
  <r>
    <n v="62369254161"/>
    <s v="BR-TL SBH PERS LOAN UNSEC"/>
    <n v="72085209566"/>
    <s v="Mrs. JYOTI GURURAJ KULKARNI"/>
    <n v="100000"/>
    <n v="15.75"/>
    <n v="43806"/>
    <n v="20978"/>
    <n v="0"/>
    <n v="0"/>
    <n v="0"/>
    <n v="0"/>
    <d v="2014-09-20T00:00:00"/>
    <n v="17"/>
    <n v="17"/>
    <n v="0"/>
    <n v="0"/>
    <n v="0"/>
    <n v="0"/>
    <x v="0"/>
    <s v="INR"/>
    <n v="0"/>
    <n v="3604"/>
    <s v="00/00/0000"/>
    <n v="0"/>
    <n v="0"/>
  </r>
  <r>
    <n v="62369278932"/>
    <s v="BR-TL SBH PERS LOAN UNSEC"/>
    <n v="72085209941"/>
    <s v="Mrs. SEETABAI SUNIL KULKARNI"/>
    <n v="100000"/>
    <n v="15.75"/>
    <n v="53974"/>
    <n v="52246"/>
    <n v="0"/>
    <n v="0"/>
    <n v="0"/>
    <n v="0"/>
    <d v="2014-09-20T00:00:00"/>
    <n v="17"/>
    <n v="17"/>
    <n v="0"/>
    <n v="0"/>
    <n v="0"/>
    <n v="0"/>
    <x v="0"/>
    <s v="INR"/>
    <n v="0"/>
    <n v="3604"/>
    <s v="00/00/0000"/>
    <n v="0"/>
    <n v="0"/>
  </r>
  <r>
    <n v="62370881018"/>
    <s v="BR-TL SBH PERS LOAN UNSEC"/>
    <n v="78204903615"/>
    <s v="Mr. NAMDEV T JADHAV"/>
    <n v="100000"/>
    <n v="15.75"/>
    <n v="53456"/>
    <n v="51728"/>
    <n v="0"/>
    <n v="0"/>
    <n v="0"/>
    <n v="0"/>
    <d v="2014-09-25T00:00:00"/>
    <n v="17"/>
    <n v="17"/>
    <n v="0"/>
    <n v="0"/>
    <n v="0"/>
    <n v="0"/>
    <x v="0"/>
    <s v="INR"/>
    <n v="0"/>
    <n v="3604"/>
    <s v="00/00/0000"/>
    <n v="0"/>
    <n v="0"/>
  </r>
  <r>
    <n v="62371961380"/>
    <s v="BR-TL SBH PERS LOAN UNSEC"/>
    <n v="72116646663"/>
    <s v="Mr. SHRINIDHI SATTYANARAYAN KU"/>
    <n v="150000"/>
    <n v="15.75"/>
    <n v="83354.19"/>
    <n v="92662.19"/>
    <n v="9308"/>
    <n v="1.7217906030336663"/>
    <n v="9308"/>
    <n v="0"/>
    <d v="2014-09-29T00:00:00"/>
    <n v="17"/>
    <n v="15"/>
    <n v="2"/>
    <n v="0"/>
    <n v="0"/>
    <n v="0"/>
    <x v="0"/>
    <s v="INR"/>
    <n v="0"/>
    <n v="5406"/>
    <d v="2016-03-31T00:00:00"/>
    <n v="0"/>
    <n v="0"/>
  </r>
  <r>
    <n v="62372533068"/>
    <s v="BR-TL SBH PERS LOAN UNSEC"/>
    <n v="72000987089"/>
    <s v="Mr. M.VENKATESHWAR  KRISHNAMUR"/>
    <n v="100000"/>
    <n v="15.75"/>
    <n v="57629"/>
    <n v="55997"/>
    <n v="0"/>
    <n v="0"/>
    <n v="0"/>
    <n v="0"/>
    <d v="2014-10-01T00:00:00"/>
    <n v="17"/>
    <n v="17"/>
    <n v="0"/>
    <n v="0"/>
    <n v="0"/>
    <n v="0"/>
    <x v="0"/>
    <s v="INR"/>
    <n v="0"/>
    <n v="3604"/>
    <s v="00/00/0000"/>
    <n v="0"/>
    <n v="0"/>
  </r>
  <r>
    <n v="62374085057"/>
    <s v="BR-TL SBH PERS LOAN UNSEC"/>
    <n v="72070416580"/>
    <s v="Mr. MD.SHAMSHUDDIN MD.JAFFER M"/>
    <n v="150000"/>
    <n v="15.75"/>
    <n v="91920.39"/>
    <n v="97322.39"/>
    <n v="5402"/>
    <n v="0.99926008139104694"/>
    <n v="5402"/>
    <n v="0"/>
    <d v="2014-10-10T00:00:00"/>
    <n v="17"/>
    <n v="16"/>
    <n v="1"/>
    <n v="0"/>
    <n v="0"/>
    <n v="0"/>
    <x v="0"/>
    <s v="INR"/>
    <n v="0"/>
    <n v="5406"/>
    <d v="2016-03-31T00:00:00"/>
    <n v="0"/>
    <n v="0"/>
  </r>
  <r>
    <n v="62374308008"/>
    <s v="BR-TL SBH PERS LOAN UNSEC"/>
    <n v="72093058876"/>
    <s v="Mr. RAVINDRA S BAGANAVAR"/>
    <n v="80000"/>
    <n v="15.75"/>
    <n v="45689"/>
    <n v="43717"/>
    <n v="0"/>
    <n v="0"/>
    <n v="0"/>
    <n v="0"/>
    <d v="2014-10-11T00:00:00"/>
    <n v="17"/>
    <n v="17"/>
    <n v="0"/>
    <n v="0"/>
    <n v="0"/>
    <n v="0"/>
    <x v="0"/>
    <s v="INR"/>
    <n v="0"/>
    <n v="2884"/>
    <s v="00/00/0000"/>
    <n v="0"/>
    <n v="0"/>
  </r>
  <r>
    <n v="62374772946"/>
    <s v="BR-TL SBH PERS LOAN UNSEC"/>
    <n v="72000776306"/>
    <s v="Mr. ABDUL SALEEM SHAIKH MAHEBO"/>
    <n v="100000"/>
    <n v="15.75"/>
    <n v="57181"/>
    <n v="59249"/>
    <n v="2068"/>
    <n v="0.57380688124306323"/>
    <n v="2068"/>
    <n v="0"/>
    <d v="2014-10-14T00:00:00"/>
    <n v="17"/>
    <n v="16"/>
    <n v="1"/>
    <n v="0"/>
    <n v="0"/>
    <n v="0"/>
    <x v="0"/>
    <s v="INR"/>
    <n v="0"/>
    <n v="3604"/>
    <d v="2016-03-31T00:00:00"/>
    <n v="0"/>
    <n v="0"/>
  </r>
  <r>
    <n v="62375592612"/>
    <s v="BR-TL SBH PERS LOAN UNSEC"/>
    <n v="72000815032"/>
    <s v="Mr. YASHWANT SHANKREPPA KINNIK"/>
    <n v="100000"/>
    <n v="15.75"/>
    <n v="57084"/>
    <n v="55452"/>
    <n v="0"/>
    <n v="0"/>
    <n v="0"/>
    <n v="0"/>
    <d v="2014-10-16T00:00:00"/>
    <n v="17"/>
    <n v="17"/>
    <n v="0"/>
    <n v="0"/>
    <n v="0"/>
    <n v="0"/>
    <x v="0"/>
    <s v="INR"/>
    <n v="0"/>
    <n v="3604"/>
    <s v="00/00/0000"/>
    <n v="0"/>
    <n v="0"/>
  </r>
  <r>
    <n v="62376117545"/>
    <s v="BR-TL SBH PERS LOAN UNSEC"/>
    <n v="72000815009"/>
    <s v="Mr. GHALAPPA BANDIGEPPA S."/>
    <n v="200000"/>
    <n v="15.75"/>
    <n v="114189"/>
    <n v="112725"/>
    <n v="0"/>
    <n v="0"/>
    <n v="0"/>
    <n v="0"/>
    <d v="2014-10-18T00:00:00"/>
    <n v="17"/>
    <n v="17"/>
    <n v="0"/>
    <n v="0"/>
    <n v="0"/>
    <n v="0"/>
    <x v="0"/>
    <s v="INR"/>
    <n v="0"/>
    <n v="7208"/>
    <s v="00/00/0000"/>
    <n v="0"/>
    <n v="0"/>
  </r>
  <r>
    <n v="62379047753"/>
    <s v="BR-TL SBH PERS LOAN UNSEC"/>
    <n v="72009499276"/>
    <s v="Mr. SUBBAYYA  ANAVEERAYYA"/>
    <n v="100000"/>
    <n v="15.75"/>
    <n v="63086.94"/>
    <n v="65925.94"/>
    <n v="2839"/>
    <n v="0.78773584905660377"/>
    <n v="2839"/>
    <n v="0"/>
    <d v="2014-11-03T00:00:00"/>
    <n v="15"/>
    <n v="14"/>
    <n v="1"/>
    <n v="0"/>
    <n v="0"/>
    <n v="0"/>
    <x v="0"/>
    <s v="INR"/>
    <n v="0"/>
    <n v="3604"/>
    <d v="2016-03-31T00:00:00"/>
    <n v="0"/>
    <n v="0"/>
  </r>
  <r>
    <n v="62380262937"/>
    <s v="BR-TL SBH PERS LOAN UNSEC"/>
    <n v="72128862125"/>
    <s v="Mr. GIRIMALLAPPA CHANDRAKANT B"/>
    <n v="60000"/>
    <n v="15.75"/>
    <n v="36055"/>
    <n v="35463"/>
    <n v="0"/>
    <n v="0"/>
    <n v="0"/>
    <n v="0"/>
    <d v="2014-11-10T00:00:00"/>
    <n v="15"/>
    <n v="15"/>
    <n v="0"/>
    <n v="0"/>
    <n v="0"/>
    <n v="0"/>
    <x v="0"/>
    <s v="INR"/>
    <n v="0"/>
    <n v="2163"/>
    <s v="00/00/0000"/>
    <n v="0"/>
    <n v="0"/>
  </r>
  <r>
    <n v="62381200980"/>
    <s v="BR-TL SBH PERS LOAN UNSEC"/>
    <n v="78250580585"/>
    <s v="Mr. ASHOK BABU BAJANTRI"/>
    <n v="200000"/>
    <n v="15.75"/>
    <n v="120017"/>
    <n v="118545"/>
    <n v="0"/>
    <n v="0"/>
    <n v="0"/>
    <n v="0"/>
    <d v="2014-11-14T00:00:00"/>
    <n v="15"/>
    <n v="15"/>
    <n v="0"/>
    <n v="0"/>
    <n v="0"/>
    <n v="0"/>
    <x v="0"/>
    <s v="INR"/>
    <n v="0"/>
    <n v="7208"/>
    <s v="00/00/0000"/>
    <n v="0"/>
    <n v="0"/>
  </r>
  <r>
    <n v="62382238108"/>
    <s v="BR-TL SBH PERS LOAN UNSEC"/>
    <n v="72065286499"/>
    <s v="Ms. SHRAVAN KUMAR  VALAKERI"/>
    <n v="140000"/>
    <n v="15.75"/>
    <n v="87629.64"/>
    <n v="90365.64"/>
    <n v="2736"/>
    <n v="0.54221165279429251"/>
    <n v="2736"/>
    <n v="0"/>
    <d v="2014-11-19T00:00:00"/>
    <n v="15"/>
    <n v="14"/>
    <n v="1"/>
    <n v="0"/>
    <n v="0"/>
    <n v="0"/>
    <x v="0"/>
    <s v="INR"/>
    <n v="0"/>
    <n v="5046"/>
    <d v="2016-03-31T00:00:00"/>
    <n v="0"/>
    <n v="0"/>
  </r>
  <r>
    <n v="62382731104"/>
    <s v="BR-TL SBH PERS LOAN UNSEC"/>
    <n v="72079998568"/>
    <s v="Miss. ANURADHA  KALAL"/>
    <n v="200000"/>
    <n v="15.75"/>
    <n v="125892.22"/>
    <n v="125424.22"/>
    <n v="0"/>
    <n v="0"/>
    <n v="0"/>
    <n v="0"/>
    <d v="2014-11-20T00:00:00"/>
    <n v="16"/>
    <n v="16"/>
    <n v="0"/>
    <n v="0"/>
    <n v="0"/>
    <n v="0"/>
    <x v="0"/>
    <s v="INR"/>
    <n v="0"/>
    <n v="7052"/>
    <s v="00/00/0000"/>
    <n v="0"/>
    <n v="0"/>
  </r>
  <r>
    <n v="62383658075"/>
    <s v="BR-TL SBH PERS LOAN UNSEC"/>
    <n v="78204968437"/>
    <s v="KAVITHA   ALIAS KAVITABAI CHA"/>
    <n v="170000"/>
    <n v="15.75"/>
    <n v="103314.24000000001"/>
    <n v="109149.24"/>
    <n v="5835"/>
    <n v="0.95234209237799905"/>
    <n v="5835"/>
    <n v="0"/>
    <d v="2014-11-25T00:00:00"/>
    <n v="15"/>
    <n v="14"/>
    <n v="1"/>
    <n v="0"/>
    <n v="0"/>
    <n v="0"/>
    <x v="0"/>
    <s v="INR"/>
    <n v="0"/>
    <n v="6127"/>
    <d v="2016-03-31T00:00:00"/>
    <n v="0"/>
    <n v="0"/>
  </r>
  <r>
    <n v="62384931587"/>
    <s v="BR-TL SBH PERS LOAN UNSEC"/>
    <n v="78204881635"/>
    <s v="DEVINDRAPPA  HALAPPAGOL"/>
    <n v="230000"/>
    <n v="15.75"/>
    <n v="143169.04999999999"/>
    <n v="150109.04999999999"/>
    <n v="6940"/>
    <n v="0.8371531966224367"/>
    <n v="6940"/>
    <n v="0"/>
    <d v="2014-11-29T00:00:00"/>
    <n v="15"/>
    <n v="14"/>
    <n v="1"/>
    <n v="0"/>
    <n v="0"/>
    <n v="0"/>
    <x v="0"/>
    <s v="INR"/>
    <n v="0"/>
    <n v="8290"/>
    <d v="2016-03-31T00:00:00"/>
    <n v="0"/>
    <n v="0"/>
  </r>
  <r>
    <n v="62385569487"/>
    <s v="BR-TL SBH PERS LOAN UNSEC"/>
    <n v="72005649013"/>
    <s v="Mr. MANOHAR  TALAWAR"/>
    <n v="125000"/>
    <n v="15.75"/>
    <n v="80120.600000000006"/>
    <n v="84395.6"/>
    <n v="4275"/>
    <n v="0.94894561598224192"/>
    <n v="4275"/>
    <n v="0"/>
    <d v="2014-12-03T00:00:00"/>
    <n v="14"/>
    <n v="13"/>
    <n v="1"/>
    <n v="0"/>
    <n v="0"/>
    <n v="0"/>
    <x v="0"/>
    <s v="INR"/>
    <n v="0"/>
    <n v="4505"/>
    <d v="2016-03-31T00:00:00"/>
    <n v="0"/>
    <n v="0"/>
  </r>
  <r>
    <n v="62385903354"/>
    <s v="BR-TL SBH PERS LOAN UNSEC"/>
    <n v="78204965913"/>
    <s v="Mr. IMTIYAZ  MD USMAN"/>
    <n v="100000"/>
    <n v="15.75"/>
    <n v="63156"/>
    <n v="61716"/>
    <n v="0"/>
    <n v="0"/>
    <n v="0"/>
    <n v="0"/>
    <d v="2014-12-04T00:00:00"/>
    <n v="14"/>
    <n v="14"/>
    <n v="0"/>
    <n v="0"/>
    <n v="0"/>
    <n v="0"/>
    <x v="0"/>
    <s v="INR"/>
    <n v="0"/>
    <n v="3604"/>
    <s v="00/00/0000"/>
    <n v="0"/>
    <n v="0"/>
  </r>
  <r>
    <n v="62386150546"/>
    <s v="BR-TL SBH PERS LOAN UNSEC"/>
    <n v="72049281149"/>
    <s v="Mr. MACHINDRA  BHIMALLI"/>
    <n v="200000"/>
    <n v="15.75"/>
    <n v="126742.26"/>
    <n v="125362.26"/>
    <n v="0"/>
    <n v="0"/>
    <n v="0"/>
    <n v="0"/>
    <d v="2014-12-05T00:00:00"/>
    <n v="14"/>
    <n v="14"/>
    <n v="0"/>
    <n v="0"/>
    <n v="0"/>
    <n v="0"/>
    <x v="0"/>
    <s v="INR"/>
    <n v="0"/>
    <n v="7208"/>
    <s v="00/00/0000"/>
    <n v="0"/>
    <n v="0"/>
  </r>
  <r>
    <n v="62387523075"/>
    <s v="BR-TL SBH PERS LOAN UNSEC"/>
    <n v="78204947927"/>
    <s v="Mr. SURESH BASAWARAJ SHETAGAR"/>
    <n v="250000"/>
    <n v="15.75"/>
    <n v="157201"/>
    <n v="155851"/>
    <n v="0"/>
    <n v="0"/>
    <n v="0"/>
    <n v="0"/>
    <d v="2014-12-11T00:00:00"/>
    <n v="14"/>
    <n v="14"/>
    <n v="0"/>
    <n v="0"/>
    <n v="0"/>
    <n v="0"/>
    <x v="0"/>
    <s v="INR"/>
    <n v="0"/>
    <n v="9010"/>
    <s v="00/00/0000"/>
    <n v="0"/>
    <n v="0"/>
  </r>
  <r>
    <n v="62388036943"/>
    <s v="BR-TL SBH PERS LOAN UNSEC"/>
    <n v="72124533818"/>
    <s v="Mr. MADIVALAPPA M GIRI"/>
    <n v="50000"/>
    <n v="15.75"/>
    <n v="31148.46"/>
    <n v="28178.46"/>
    <n v="0"/>
    <n v="0"/>
    <n v="0"/>
    <n v="0"/>
    <d v="2014-12-13T00:00:00"/>
    <n v="14"/>
    <n v="14"/>
    <n v="0"/>
    <n v="0"/>
    <n v="0"/>
    <n v="0"/>
    <x v="0"/>
    <s v="INR"/>
    <n v="0"/>
    <n v="1802"/>
    <s v="00/00/0000"/>
    <n v="0"/>
    <n v="0"/>
  </r>
  <r>
    <n v="62388459290"/>
    <s v="BR-TL SBH PERS LOAN UNSEC"/>
    <n v="72000907727"/>
    <s v="Mr. SALIM  AHMED"/>
    <n v="150000"/>
    <n v="15.75"/>
    <n v="94230"/>
    <n v="92820"/>
    <n v="0"/>
    <n v="0"/>
    <n v="0"/>
    <n v="0"/>
    <d v="2014-12-16T00:00:00"/>
    <n v="14"/>
    <n v="14"/>
    <n v="0"/>
    <n v="0"/>
    <n v="0"/>
    <n v="0"/>
    <x v="0"/>
    <s v="INR"/>
    <n v="0"/>
    <n v="5406"/>
    <s v="00/00/0000"/>
    <n v="0"/>
    <n v="0"/>
  </r>
  <r>
    <n v="62388541301"/>
    <s v="BR-TL SBH PERS LOAN UNSEC"/>
    <n v="72006323146"/>
    <s v="Mr. ASHOK MANOHAR SUTAR"/>
    <n v="160000"/>
    <n v="15.75"/>
    <n v="101104.2"/>
    <n v="106409.2"/>
    <n v="5305"/>
    <n v="0.91988902375585224"/>
    <n v="5305"/>
    <n v="0"/>
    <d v="2014-12-18T00:00:00"/>
    <n v="14"/>
    <n v="13"/>
    <n v="1"/>
    <n v="0"/>
    <n v="0"/>
    <n v="0"/>
    <x v="0"/>
    <s v="INR"/>
    <n v="0"/>
    <n v="5767"/>
    <d v="2016-03-31T00:00:00"/>
    <n v="0"/>
    <n v="0"/>
  </r>
  <r>
    <n v="62388546615"/>
    <s v="BR-TL SBH PERS LOAN UNSEC"/>
    <n v="72000907692"/>
    <s v="Mr. PASHA MIYA  PASHAYA MIYA"/>
    <n v="150000"/>
    <n v="15.75"/>
    <n v="93669"/>
    <n v="92259"/>
    <n v="0"/>
    <n v="0"/>
    <n v="0"/>
    <n v="0"/>
    <d v="2014-12-19T00:00:00"/>
    <n v="14"/>
    <n v="14"/>
    <n v="0"/>
    <n v="0"/>
    <n v="0"/>
    <n v="0"/>
    <x v="0"/>
    <s v="INR"/>
    <n v="0"/>
    <n v="5406"/>
    <s v="00/00/0000"/>
    <n v="0"/>
    <n v="0"/>
  </r>
  <r>
    <n v="62389786146"/>
    <s v="BR-TL SBH PERS LOAN UNSEC"/>
    <n v="72188533472"/>
    <s v="Mr. VINAYAK  RAO"/>
    <n v="280000"/>
    <n v="15.75"/>
    <n v="173713"/>
    <n v="160093"/>
    <n v="0"/>
    <n v="0"/>
    <n v="0"/>
    <n v="0"/>
    <d v="2014-12-20T00:00:00"/>
    <n v="14"/>
    <n v="14"/>
    <n v="0"/>
    <n v="0"/>
    <n v="0"/>
    <n v="0"/>
    <x v="0"/>
    <s v="INR"/>
    <n v="0"/>
    <n v="10092"/>
    <s v="00/00/0000"/>
    <n v="0"/>
    <n v="0"/>
  </r>
  <r>
    <n v="62390017879"/>
    <s v="BR-TL SBH PERS LOAN UNSEC"/>
    <n v="72068191762"/>
    <s v="Mr. SANTOSH SURESH SHESHALU"/>
    <n v="315000"/>
    <n v="15.75"/>
    <n v="205621.18"/>
    <n v="224761.18"/>
    <n v="19140"/>
    <n v="1.7233927606699082"/>
    <n v="19140"/>
    <n v="0"/>
    <d v="2014-12-22T00:00:00"/>
    <n v="14"/>
    <n v="12"/>
    <n v="2"/>
    <n v="0"/>
    <n v="0"/>
    <n v="0"/>
    <x v="0"/>
    <s v="INR"/>
    <n v="0"/>
    <n v="11106"/>
    <d v="2016-03-31T00:00:00"/>
    <n v="0"/>
    <n v="0"/>
  </r>
  <r>
    <n v="62390431473"/>
    <s v="BR-TL SBH PERS LOAN UNSEC"/>
    <n v="78204906898"/>
    <s v="LAXMANRAO  PATIL"/>
    <n v="150000"/>
    <n v="15.75"/>
    <n v="95764"/>
    <n v="95599"/>
    <n v="0"/>
    <n v="0"/>
    <n v="0"/>
    <n v="0"/>
    <d v="2014-12-23T00:00:00"/>
    <n v="14"/>
    <n v="14"/>
    <n v="0"/>
    <n v="0"/>
    <n v="0"/>
    <n v="0"/>
    <x v="0"/>
    <s v="INR"/>
    <n v="0"/>
    <n v="5289"/>
    <s v="00/00/0000"/>
    <n v="0"/>
    <n v="0"/>
  </r>
  <r>
    <n v="62390737296"/>
    <s v="BR-TL SBH PERS LOAN UNSEC"/>
    <n v="78301885186"/>
    <s v="Mr. CHANDRAKANT Y  H"/>
    <n v="140000"/>
    <n v="15.75"/>
    <n v="90065.84"/>
    <n v="94105.84"/>
    <n v="4040"/>
    <n v="0.81847649918962728"/>
    <n v="4040"/>
    <n v="0"/>
    <d v="2014-12-24T00:00:00"/>
    <n v="14"/>
    <n v="13"/>
    <n v="1"/>
    <n v="0"/>
    <n v="0"/>
    <n v="0"/>
    <x v="0"/>
    <s v="INR"/>
    <n v="0"/>
    <n v="4936"/>
    <d v="2016-03-31T00:00:00"/>
    <n v="0"/>
    <n v="0"/>
  </r>
  <r>
    <n v="62392423438"/>
    <s v="BR-TL SBH PERS LOAN UNSEC"/>
    <n v="72022583730"/>
    <s v="Mr. THIPPESWAMY SANNA BHEEMANN"/>
    <n v="300000"/>
    <n v="15.75"/>
    <n v="202852.93"/>
    <n v="199930.93"/>
    <n v="0"/>
    <n v="0"/>
    <n v="0"/>
    <n v="0"/>
    <d v="2015-01-01T00:00:00"/>
    <n v="14"/>
    <n v="14"/>
    <n v="0"/>
    <n v="0"/>
    <n v="0"/>
    <n v="0"/>
    <x v="0"/>
    <s v="INR"/>
    <n v="0"/>
    <n v="10577"/>
    <s v="00/00/0000"/>
    <n v="0"/>
    <n v="0"/>
  </r>
  <r>
    <n v="62396128847"/>
    <s v="BR-TL SBH PERS LOAN UNSEC"/>
    <n v="79214050781"/>
    <s v="SHASHIKALA  NAGESH"/>
    <n v="100000"/>
    <n v="15.75"/>
    <n v="66457"/>
    <n v="65421"/>
    <n v="0"/>
    <n v="0"/>
    <n v="0"/>
    <n v="0"/>
    <d v="2015-01-19T00:00:00"/>
    <n v="14"/>
    <n v="14"/>
    <n v="0"/>
    <n v="0"/>
    <n v="0"/>
    <n v="0"/>
    <x v="0"/>
    <s v="INR"/>
    <n v="0"/>
    <n v="3526"/>
    <s v="00/00/0000"/>
    <n v="0"/>
    <n v="0"/>
  </r>
  <r>
    <n v="62396734325"/>
    <s v="BR-TL SBH PERS LOAN UNSEC"/>
    <n v="78204951999"/>
    <s v="MANOHAR MAPANNA NAVADGE"/>
    <n v="200000"/>
    <n v="15.75"/>
    <n v="130204.11"/>
    <n v="128916.11"/>
    <n v="0"/>
    <n v="0"/>
    <n v="0"/>
    <n v="0"/>
    <d v="2015-01-20T00:00:00"/>
    <n v="14"/>
    <n v="14"/>
    <n v="0"/>
    <n v="0"/>
    <n v="0"/>
    <n v="0"/>
    <x v="0"/>
    <s v="INR"/>
    <n v="0"/>
    <n v="7208"/>
    <s v="00/00/0000"/>
    <n v="0"/>
    <n v="0"/>
  </r>
  <r>
    <n v="62398427765"/>
    <s v="BR-TL SBH PERS LOAN UNSEC"/>
    <n v="72038848690"/>
    <s v="Mr. SANGANNA B  G"/>
    <n v="150000"/>
    <n v="15.75"/>
    <n v="99611"/>
    <n v="96657"/>
    <n v="0"/>
    <n v="0"/>
    <n v="0"/>
    <n v="0"/>
    <d v="2015-01-27T00:00:00"/>
    <n v="14"/>
    <n v="14"/>
    <n v="0"/>
    <n v="0"/>
    <n v="0"/>
    <n v="0"/>
    <x v="0"/>
    <s v="INR"/>
    <n v="0"/>
    <n v="5289"/>
    <s v="00/00/0000"/>
    <n v="0"/>
    <n v="0"/>
  </r>
  <r>
    <n v="62398810726"/>
    <s v="BR-TL SBH PERS LOAN UNSEC"/>
    <n v="72052396835"/>
    <s v="Mr. AMBURAO R CHAWAN"/>
    <n v="185000"/>
    <n v="15.75"/>
    <n v="123266.97"/>
    <n v="128788.97"/>
    <n v="5522"/>
    <n v="0.84654300168634067"/>
    <n v="5522"/>
    <n v="0"/>
    <d v="2015-01-29T00:00:00"/>
    <n v="14"/>
    <n v="13"/>
    <n v="1"/>
    <n v="0"/>
    <n v="0"/>
    <n v="0"/>
    <x v="0"/>
    <s v="INR"/>
    <n v="0"/>
    <n v="6523"/>
    <d v="2016-03-31T00:00:00"/>
    <n v="0"/>
    <n v="0"/>
  </r>
  <r>
    <n v="62398962565"/>
    <s v="BR-TL SBH PERS LOAN UNSEC"/>
    <n v="72049609136"/>
    <s v="Ms. ARUNA SIDDANNA DESAI"/>
    <n v="210000"/>
    <n v="15.75"/>
    <n v="143375.54999999999"/>
    <n v="142661.54999999999"/>
    <n v="0"/>
    <n v="0"/>
    <n v="0"/>
    <n v="0"/>
    <d v="2015-01-30T00:00:00"/>
    <n v="14"/>
    <n v="14"/>
    <n v="0"/>
    <n v="0"/>
    <n v="0"/>
    <n v="0"/>
    <x v="0"/>
    <s v="INR"/>
    <n v="0"/>
    <n v="7249"/>
    <s v="00/00/0000"/>
    <n v="0"/>
    <n v="0"/>
  </r>
  <r>
    <n v="62400225350"/>
    <s v="BR-TL SBH PERS LOAN UNSEC"/>
    <n v="72000907670"/>
    <s v="Mr. MAHALINGAPPA SHRIMANTHRAYA"/>
    <n v="160000"/>
    <n v="15.75"/>
    <n v="111889"/>
    <n v="116822"/>
    <n v="4933"/>
    <n v="0.87449033859244818"/>
    <n v="4933"/>
    <n v="0"/>
    <d v="2015-02-03T00:00:00"/>
    <n v="12"/>
    <n v="11"/>
    <n v="1"/>
    <n v="0"/>
    <n v="0"/>
    <n v="0"/>
    <x v="0"/>
    <s v="INR"/>
    <n v="0"/>
    <n v="5641"/>
    <d v="2016-03-31T00:00:00"/>
    <n v="0"/>
    <n v="0"/>
  </r>
  <r>
    <n v="62400767110"/>
    <s v="BR-TL SBH PERS LOAN UNSEC"/>
    <n v="72046488249"/>
    <s v="Mrs. REKHA MASUTA KATTIMANI"/>
    <n v="220000"/>
    <n v="15.75"/>
    <n v="153693"/>
    <n v="153134"/>
    <n v="0"/>
    <n v="0"/>
    <n v="0"/>
    <n v="0"/>
    <d v="2015-02-05T00:00:00"/>
    <n v="12"/>
    <n v="12"/>
    <n v="0"/>
    <n v="0"/>
    <n v="0"/>
    <n v="0"/>
    <x v="0"/>
    <s v="INR"/>
    <n v="0"/>
    <n v="7757"/>
    <s v="00/00/0000"/>
    <n v="0"/>
    <n v="0"/>
  </r>
  <r>
    <n v="62401058411"/>
    <s v="BR-TL SBH PERS LOAN UNSEC"/>
    <n v="72089742434"/>
    <s v="Mr. ZULFEKHAR AHMED  MANSOOR A"/>
    <n v="300000"/>
    <n v="14.75"/>
    <n v="77292"/>
    <n v="75743"/>
    <n v="0"/>
    <n v="0"/>
    <n v="0"/>
    <n v="0"/>
    <d v="2015-02-06T00:00:00"/>
    <n v="12"/>
    <n v="12"/>
    <n v="0"/>
    <n v="0"/>
    <n v="0"/>
    <n v="0"/>
    <x v="0"/>
    <s v="INR"/>
    <n v="0"/>
    <n v="19727"/>
    <s v="00/00/0000"/>
    <n v="0"/>
    <n v="0"/>
  </r>
  <r>
    <n v="62403363579"/>
    <s v="BR-TL SBH PERS LOAN UNSEC"/>
    <n v="79242163441"/>
    <s v="NAGAMMA CHANDRAKANT TARTE"/>
    <n v="100000"/>
    <n v="15.75"/>
    <n v="69793.8"/>
    <n v="76731.8"/>
    <n v="6938"/>
    <n v="1.9676687464549063"/>
    <n v="6938"/>
    <n v="0"/>
    <d v="2015-02-18T00:00:00"/>
    <n v="12"/>
    <n v="10"/>
    <n v="2"/>
    <n v="0"/>
    <n v="0"/>
    <n v="0"/>
    <x v="0"/>
    <s v="INR"/>
    <n v="0"/>
    <n v="3526"/>
    <d v="2016-03-31T00:00:00"/>
    <n v="0"/>
    <n v="0"/>
  </r>
  <r>
    <n v="62403426699"/>
    <s v="BR-TL SBH PERS LOAN UNSEC"/>
    <n v="72066939732"/>
    <s v="Ms. SUNANDA  GUDUR"/>
    <n v="130000"/>
    <n v="15.75"/>
    <n v="90061.95"/>
    <n v="89853.95"/>
    <n v="0"/>
    <n v="0"/>
    <n v="0"/>
    <n v="0"/>
    <d v="2015-02-19T00:00:00"/>
    <n v="12"/>
    <n v="12"/>
    <n v="0"/>
    <n v="0"/>
    <n v="0"/>
    <n v="0"/>
    <x v="0"/>
    <s v="INR"/>
    <n v="0"/>
    <n v="4584"/>
    <s v="00/00/0000"/>
    <n v="0"/>
    <n v="0"/>
  </r>
  <r>
    <n v="62403614082"/>
    <s v="BR-TL SBH PERS LOAN UNSEC"/>
    <n v="72055453076"/>
    <s v="Mr. BASAWARAJ  IREDDY"/>
    <n v="170000"/>
    <n v="15.75"/>
    <n v="118084.49"/>
    <n v="124006.49"/>
    <n v="5922"/>
    <n v="0.98798798798798804"/>
    <n v="5922"/>
    <n v="0"/>
    <d v="2015-02-24T00:00:00"/>
    <n v="12"/>
    <n v="11"/>
    <n v="1"/>
    <n v="0"/>
    <n v="0"/>
    <n v="0"/>
    <x v="0"/>
    <s v="INR"/>
    <n v="0"/>
    <n v="5994"/>
    <d v="2016-03-31T00:00:00"/>
    <n v="0"/>
    <n v="0"/>
  </r>
  <r>
    <n v="62404513037"/>
    <s v="BR-TL SBH PERS LOAN UNSEC"/>
    <n v="72033811937"/>
    <s v="Mr. KUMARI TRIVENI TADAKE RANA"/>
    <n v="190000"/>
    <n v="15.75"/>
    <n v="131708"/>
    <n v="138395"/>
    <n v="6687"/>
    <n v="0.9982086878638603"/>
    <n v="6687"/>
    <n v="0"/>
    <d v="2015-02-25T00:00:00"/>
    <n v="12"/>
    <n v="11"/>
    <n v="1"/>
    <n v="0"/>
    <n v="0"/>
    <n v="0"/>
    <x v="0"/>
    <s v="INR"/>
    <n v="0"/>
    <n v="6699"/>
    <d v="2016-03-31T00:00:00"/>
    <n v="0"/>
    <n v="0"/>
  </r>
  <r>
    <n v="62405293202"/>
    <s v="BR-TL SBH PERS LOAN UNSEC"/>
    <n v="72099152012"/>
    <s v="Mr. PRADEEP KUMAR  RAMANNA"/>
    <n v="120000"/>
    <n v="15.75"/>
    <n v="82853.59"/>
    <n v="83856.59"/>
    <n v="1003"/>
    <n v="0.23705979673835972"/>
    <n v="1003"/>
    <n v="0"/>
    <d v="2015-02-28T00:00:00"/>
    <n v="12"/>
    <n v="12"/>
    <n v="0"/>
    <n v="0"/>
    <n v="0"/>
    <n v="0"/>
    <x v="0"/>
    <s v="INR"/>
    <n v="0"/>
    <n v="4231"/>
    <d v="2016-03-31T00:00:00"/>
    <n v="0"/>
    <n v="0"/>
  </r>
  <r>
    <n v="62405658992"/>
    <s v="BR-TL SBH PERS LOAN UNSEC"/>
    <n v="72105380067"/>
    <s v="Mr. CHANDRASHA  AMBALAGI"/>
    <n v="180000"/>
    <n v="15.75"/>
    <n v="131342"/>
    <n v="143906"/>
    <n v="12564"/>
    <n v="1.9795178824641564"/>
    <n v="12564"/>
    <n v="0"/>
    <d v="2015-03-02T00:00:00"/>
    <n v="12"/>
    <n v="10"/>
    <n v="2"/>
    <n v="0"/>
    <n v="0"/>
    <n v="0"/>
    <x v="0"/>
    <s v="INR"/>
    <n v="0"/>
    <n v="6347"/>
    <d v="2016-03-31T00:00:00"/>
    <n v="0"/>
    <n v="0"/>
  </r>
  <r>
    <n v="62405728869"/>
    <s v="BR-TL SBH PERS LOAN UNSEC"/>
    <n v="79219446189"/>
    <s v="Mr. MALLAPPA  HOLKUNDI"/>
    <n v="170000"/>
    <n v="15.75"/>
    <n v="123442"/>
    <n v="123318"/>
    <n v="0"/>
    <n v="0"/>
    <n v="0"/>
    <n v="0"/>
    <d v="2015-03-02T00:00:00"/>
    <n v="12"/>
    <n v="12"/>
    <n v="0"/>
    <n v="0"/>
    <n v="0"/>
    <n v="0"/>
    <x v="0"/>
    <s v="INR"/>
    <n v="0"/>
    <n v="5994"/>
    <s v="00/00/0000"/>
    <n v="0"/>
    <n v="0"/>
  </r>
  <r>
    <n v="62405970138"/>
    <s v="BR-TL SBH PERS LOAN UNSEC"/>
    <n v="72000610975"/>
    <s v="Mr. KHAJA BEE  NAWAB SAB"/>
    <n v="100000"/>
    <n v="15.75"/>
    <n v="73914.84"/>
    <n v="77626.84"/>
    <n v="3712"/>
    <n v="1.0527509926262053"/>
    <n v="3712"/>
    <n v="0"/>
    <d v="2015-03-03T00:00:00"/>
    <n v="12"/>
    <n v="11"/>
    <n v="1"/>
    <n v="0"/>
    <n v="0"/>
    <n v="0"/>
    <x v="0"/>
    <s v="INR"/>
    <n v="0"/>
    <n v="3526"/>
    <d v="2016-03-31T00:00:00"/>
    <n v="0"/>
    <n v="0"/>
  </r>
  <r>
    <n v="62405992299"/>
    <s v="BR-TL SBH PERS LOAN UNSEC"/>
    <n v="72020355647"/>
    <s v="Mr. TIPPANASA NAKOD  EKANATHAS"/>
    <n v="170000"/>
    <n v="15.75"/>
    <n v="124111.89"/>
    <n v="125739.89"/>
    <n v="1628"/>
    <n v="0.27160493827160492"/>
    <n v="1628"/>
    <n v="0"/>
    <d v="2015-03-03T00:00:00"/>
    <n v="12"/>
    <n v="12"/>
    <n v="0"/>
    <n v="0"/>
    <n v="0"/>
    <n v="0"/>
    <x v="0"/>
    <s v="INR"/>
    <n v="0"/>
    <n v="5994"/>
    <d v="2016-03-31T00:00:00"/>
    <n v="0"/>
    <n v="0"/>
  </r>
  <r>
    <n v="62406642539"/>
    <s v="BR-TL SBH PERS LOAN UNSEC"/>
    <n v="72048210688"/>
    <s v="Mr. SIDDAROODA  PARAMESHWAR"/>
    <n v="150000"/>
    <n v="15.75"/>
    <n v="108451"/>
    <n v="105919"/>
    <n v="0"/>
    <n v="0"/>
    <n v="0"/>
    <n v="0"/>
    <d v="2015-03-07T00:00:00"/>
    <n v="12"/>
    <n v="12"/>
    <n v="0"/>
    <n v="0"/>
    <n v="0"/>
    <n v="0"/>
    <x v="0"/>
    <s v="INR"/>
    <n v="0"/>
    <n v="5289"/>
    <s v="00/00/0000"/>
    <n v="0"/>
    <n v="0"/>
  </r>
  <r>
    <n v="62406872914"/>
    <s v="BR-TL SBH PERS LOAN UNSEC"/>
    <n v="72070372028"/>
    <s v="Mr. VASANT  NAYAK"/>
    <n v="140000"/>
    <n v="15.75"/>
    <n v="101994.76"/>
    <n v="106226.76"/>
    <n v="4232"/>
    <n v="0.85737439222042144"/>
    <n v="4232"/>
    <n v="0"/>
    <d v="2015-03-09T00:00:00"/>
    <n v="12"/>
    <n v="11"/>
    <n v="1"/>
    <n v="0"/>
    <n v="0"/>
    <n v="0"/>
    <x v="0"/>
    <s v="INR"/>
    <n v="0"/>
    <n v="4936"/>
    <d v="2016-03-31T00:00:00"/>
    <n v="0"/>
    <n v="0"/>
  </r>
  <r>
    <n v="62407176959"/>
    <s v="BR-TL SBH PERS LOAN UNSEC"/>
    <n v="72144679480"/>
    <s v="Mr. MAHANING  NANDAGANVI"/>
    <n v="360000"/>
    <n v="15.75"/>
    <n v="259919"/>
    <n v="247135"/>
    <n v="0"/>
    <n v="0"/>
    <n v="0"/>
    <n v="0"/>
    <d v="2015-03-10T00:00:00"/>
    <n v="12"/>
    <n v="12"/>
    <n v="0"/>
    <n v="0"/>
    <n v="0"/>
    <n v="0"/>
    <x v="0"/>
    <s v="INR"/>
    <n v="0"/>
    <n v="12693"/>
    <s v="00/00/0000"/>
    <n v="0"/>
    <n v="0"/>
  </r>
  <r>
    <n v="62407958642"/>
    <s v="BR-TL SBH PERS LOAN UNSEC"/>
    <n v="72000595434"/>
    <s v="Mrs. SUMITRA BAI RAMESH"/>
    <n v="100000"/>
    <n v="15.75"/>
    <n v="73202.039999999994"/>
    <n v="76414.039999999994"/>
    <n v="3212"/>
    <n v="0.91094724900737378"/>
    <n v="3212"/>
    <n v="0"/>
    <d v="2015-03-13T00:00:00"/>
    <n v="12"/>
    <n v="11"/>
    <n v="1"/>
    <n v="0"/>
    <n v="0"/>
    <n v="0"/>
    <x v="0"/>
    <s v="INR"/>
    <n v="0"/>
    <n v="3526"/>
    <d v="2016-03-31T00:00:00"/>
    <n v="0"/>
    <n v="0"/>
  </r>
  <r>
    <n v="62408347597"/>
    <s v="BR-TL SBH PERS LOAN UNSEC"/>
    <n v="72072008987"/>
    <s v="Mr. PRANESH  S/O SHANTARAM"/>
    <n v="300000"/>
    <n v="15.75"/>
    <n v="215218"/>
    <n v="210142"/>
    <n v="0"/>
    <n v="0"/>
    <n v="0"/>
    <n v="0"/>
    <d v="2015-03-16T00:00:00"/>
    <n v="12"/>
    <n v="12"/>
    <n v="0"/>
    <n v="0"/>
    <n v="0"/>
    <n v="0"/>
    <x v="0"/>
    <s v="INR"/>
    <n v="0"/>
    <n v="10577"/>
    <s v="00/00/0000"/>
    <n v="0"/>
    <n v="0"/>
  </r>
  <r>
    <n v="62408348670"/>
    <s v="BR-TL SBH PERS LOAN UNSEC"/>
    <n v="72046622128"/>
    <s v="Mr. BHEEMSING KISHAN RATHOD"/>
    <n v="120000"/>
    <n v="15.75"/>
    <n v="84367"/>
    <n v="57139"/>
    <n v="0"/>
    <n v="0"/>
    <n v="0"/>
    <n v="0"/>
    <d v="2015-03-18T00:00:00"/>
    <n v="12"/>
    <n v="12"/>
    <n v="0"/>
    <n v="0"/>
    <n v="0"/>
    <n v="0"/>
    <x v="0"/>
    <s v="INR"/>
    <n v="0"/>
    <n v="4231"/>
    <s v="00/00/0000"/>
    <n v="0"/>
    <n v="0"/>
  </r>
  <r>
    <n v="62410111545"/>
    <s v="BR-TL SBH PERS LOAN UNSEC"/>
    <n v="78250588766"/>
    <s v="Mrs. SHIVLEELA S METRE"/>
    <n v="170000"/>
    <n v="15.75"/>
    <n v="122478.09"/>
    <n v="128406.09"/>
    <n v="5928"/>
    <n v="0.98898898898898902"/>
    <n v="5928"/>
    <n v="0"/>
    <d v="2015-03-23T00:00:00"/>
    <n v="12"/>
    <n v="11"/>
    <n v="1"/>
    <n v="0"/>
    <n v="0"/>
    <n v="0"/>
    <x v="0"/>
    <s v="INR"/>
    <n v="0"/>
    <n v="5994"/>
    <d v="2016-03-31T00:00:00"/>
    <n v="0"/>
    <n v="0"/>
  </r>
  <r>
    <n v="62410310936"/>
    <s v="BR-TL SBH PERS LOAN UNSEC"/>
    <n v="72000927290"/>
    <s v="Mr. NAGAPPA MALLAPPA NINGNOOR"/>
    <n v="100000"/>
    <n v="15.75"/>
    <n v="72069.34"/>
    <n v="74781.34"/>
    <n v="2712"/>
    <n v="0.76914350538854226"/>
    <n v="2712"/>
    <n v="0"/>
    <d v="2015-03-25T00:00:00"/>
    <n v="12"/>
    <n v="11"/>
    <n v="1"/>
    <n v="0"/>
    <n v="0"/>
    <n v="0"/>
    <x v="0"/>
    <s v="INR"/>
    <n v="0"/>
    <n v="3526"/>
    <d v="2016-03-31T00:00:00"/>
    <n v="0"/>
    <n v="0"/>
  </r>
  <r>
    <n v="62412855051"/>
    <s v="BR-TL SBH PERS LOAN UNSEC"/>
    <n v="72173421562"/>
    <s v="Mr. MEHRAJUDDIN KHAJA MOINUDDI"/>
    <n v="70000"/>
    <n v="15.75"/>
    <n v="52290"/>
    <n v="51938"/>
    <n v="0"/>
    <n v="0"/>
    <n v="0"/>
    <n v="0"/>
    <d v="2015-04-10T00:00:00"/>
    <n v="10"/>
    <n v="10"/>
    <n v="0"/>
    <n v="0"/>
    <n v="0"/>
    <n v="0"/>
    <x v="0"/>
    <s v="INR"/>
    <n v="0"/>
    <n v="2468"/>
    <s v="00/00/0000"/>
    <n v="0"/>
    <n v="0"/>
  </r>
  <r>
    <n v="62413183154"/>
    <s v="BR-TL SBH PERS LOAN UNSEC"/>
    <n v="72000715402"/>
    <s v="Mr. GHOUSE  PASHA ABDUL GAFOOR"/>
    <n v="100000"/>
    <n v="15.75"/>
    <n v="74887"/>
    <n v="74073"/>
    <n v="0"/>
    <n v="0"/>
    <n v="0"/>
    <n v="0"/>
    <d v="2015-04-13T00:00:00"/>
    <n v="10"/>
    <n v="10"/>
    <n v="0"/>
    <n v="0"/>
    <n v="0"/>
    <n v="0"/>
    <x v="0"/>
    <s v="INR"/>
    <n v="0"/>
    <n v="3526"/>
    <s v="00/00/0000"/>
    <n v="0"/>
    <n v="0"/>
  </r>
  <r>
    <n v="62416036751"/>
    <s v="BR-TL SBH PERS LOAN UNSEC"/>
    <n v="72162801921"/>
    <s v="Mr. HANAMANTH  SHARANAPPA"/>
    <n v="100000"/>
    <n v="15.75"/>
    <n v="77543"/>
    <n v="76733"/>
    <n v="0"/>
    <n v="0"/>
    <n v="0"/>
    <n v="0"/>
    <d v="2015-05-07T00:00:00"/>
    <n v="10"/>
    <n v="10"/>
    <n v="0"/>
    <n v="0"/>
    <n v="0"/>
    <n v="0"/>
    <x v="0"/>
    <s v="INR"/>
    <n v="0"/>
    <n v="3519"/>
    <s v="00/00/0000"/>
    <n v="0"/>
    <n v="0"/>
  </r>
  <r>
    <n v="62416049987"/>
    <s v="BR-TL SBH PERS LOAN UNSEC"/>
    <n v="72044054904"/>
    <s v="Mr. ABDUL  QADEER"/>
    <n v="100000"/>
    <n v="15.75"/>
    <n v="78007.14"/>
    <n v="77197.14"/>
    <n v="0"/>
    <n v="0"/>
    <n v="0"/>
    <n v="0"/>
    <d v="2015-05-05T00:00:00"/>
    <n v="10"/>
    <n v="10"/>
    <n v="0"/>
    <n v="0"/>
    <n v="0"/>
    <n v="0"/>
    <x v="0"/>
    <s v="INR"/>
    <n v="0"/>
    <n v="3519"/>
    <s v="00/00/0000"/>
    <n v="0"/>
    <n v="0"/>
  </r>
  <r>
    <n v="62417358430"/>
    <s v="BR-TL SBH PERS LOAN UNSEC"/>
    <n v="72106640403"/>
    <s v="Mr. GURULINGAPPA BIRADAR S/O J"/>
    <n v="120000"/>
    <n v="15.75"/>
    <n v="92433"/>
    <n v="87353"/>
    <n v="0"/>
    <n v="0"/>
    <n v="0"/>
    <n v="0"/>
    <d v="2015-05-15T00:00:00"/>
    <n v="10"/>
    <n v="10"/>
    <n v="0"/>
    <n v="0"/>
    <n v="0"/>
    <n v="0"/>
    <x v="0"/>
    <s v="INR"/>
    <n v="0"/>
    <n v="4222"/>
    <s v="00/00/0000"/>
    <n v="0"/>
    <n v="0"/>
  </r>
  <r>
    <n v="62418939682"/>
    <s v="BR-TL SBH PERS LOAN UNSEC"/>
    <n v="72070500482"/>
    <s v="Mr. AMARSING BHILAJI NAIK"/>
    <n v="200000"/>
    <n v="15.75"/>
    <n v="152956"/>
    <n v="152326"/>
    <n v="0"/>
    <n v="0"/>
    <n v="0"/>
    <n v="0"/>
    <d v="2015-05-27T00:00:00"/>
    <n v="10"/>
    <n v="10"/>
    <n v="0"/>
    <n v="0"/>
    <n v="0"/>
    <n v="0"/>
    <x v="0"/>
    <s v="INR"/>
    <n v="0"/>
    <n v="7037"/>
    <s v="00/00/0000"/>
    <n v="0"/>
    <n v="0"/>
  </r>
  <r>
    <n v="62419375850"/>
    <s v="BR-TL SBH PERS LOAN UNSEC"/>
    <n v="72220611549"/>
    <s v="Mr. SURESH  MANE"/>
    <n v="300000"/>
    <n v="15.75"/>
    <n v="241515"/>
    <n v="248510"/>
    <n v="6995"/>
    <n v="0.66271909047844624"/>
    <n v="6995"/>
    <n v="0"/>
    <d v="2015-06-01T00:00:00"/>
    <n v="8"/>
    <n v="7"/>
    <n v="1"/>
    <n v="0"/>
    <n v="0"/>
    <n v="0"/>
    <x v="0"/>
    <s v="INR"/>
    <n v="0"/>
    <n v="10555"/>
    <d v="2016-03-31T00:00:00"/>
    <n v="0"/>
    <n v="0"/>
  </r>
  <r>
    <n v="62420075658"/>
    <s v="BR-TL SBH PERS LOAN UNSEC"/>
    <n v="72000935472"/>
    <s v="Miss. AMBIKA SHARANAPPAGOUDA P"/>
    <n v="120000"/>
    <n v="15.75"/>
    <n v="95596"/>
    <n v="93094"/>
    <n v="0"/>
    <n v="0"/>
    <n v="0"/>
    <n v="0"/>
    <d v="2015-06-11T00:00:00"/>
    <n v="8"/>
    <n v="8"/>
    <n v="0"/>
    <n v="0"/>
    <n v="0"/>
    <n v="0"/>
    <x v="0"/>
    <s v="INR"/>
    <n v="0"/>
    <n v="4222"/>
    <s v="00/00/0000"/>
    <n v="0"/>
    <n v="0"/>
  </r>
  <r>
    <n v="62420077713"/>
    <s v="BR-TL SBH PERS LOAN UNSEC"/>
    <n v="72000225951"/>
    <s v="Mr. CHANDRAKANT CHANNAPPA BIRA"/>
    <n v="120000"/>
    <n v="15.75"/>
    <n v="95690"/>
    <n v="93188"/>
    <n v="0"/>
    <n v="0"/>
    <n v="0"/>
    <n v="0"/>
    <d v="2015-06-09T00:00:00"/>
    <n v="8"/>
    <n v="8"/>
    <n v="0"/>
    <n v="0"/>
    <n v="0"/>
    <n v="0"/>
    <x v="0"/>
    <s v="INR"/>
    <n v="0"/>
    <n v="4222"/>
    <s v="00/00/0000"/>
    <n v="0"/>
    <n v="0"/>
  </r>
  <r>
    <n v="62420685199"/>
    <s v="BR-TL SBH PERS LOAN UNSEC"/>
    <n v="78249147907"/>
    <s v="SRINKANT  MAHADAVAPPA"/>
    <n v="160000"/>
    <n v="15.75"/>
    <n v="127651"/>
    <n v="132721"/>
    <n v="5070"/>
    <n v="0.90053285968028418"/>
    <n v="5070"/>
    <n v="0"/>
    <d v="2015-06-11T00:00:00"/>
    <n v="8"/>
    <n v="7"/>
    <n v="1"/>
    <n v="0"/>
    <n v="0"/>
    <n v="0"/>
    <x v="0"/>
    <s v="INR"/>
    <n v="0"/>
    <n v="5630"/>
    <d v="2016-03-31T00:00:00"/>
    <n v="0"/>
    <n v="0"/>
  </r>
  <r>
    <n v="62421226917"/>
    <s v="BR-TL SBH PERS LOAN UNSEC"/>
    <n v="72000827218"/>
    <s v="Mr. ABDUL SAMAD  MD.KHASIM ALI"/>
    <n v="200000"/>
    <n v="15.75"/>
    <n v="158655"/>
    <n v="145688"/>
    <n v="0"/>
    <n v="0"/>
    <n v="0"/>
    <n v="0"/>
    <d v="2015-06-15T00:00:00"/>
    <n v="8"/>
    <n v="8"/>
    <n v="0"/>
    <n v="0"/>
    <n v="0"/>
    <n v="0"/>
    <x v="0"/>
    <s v="INR"/>
    <n v="0"/>
    <n v="7037"/>
    <s v="00/00/0000"/>
    <n v="0"/>
    <n v="0"/>
  </r>
  <r>
    <n v="62421308120"/>
    <s v="BR-TL SBH PERS LOAN UNSEC"/>
    <n v="72106932417"/>
    <s v="Mr. SOMANATH  BIRADAR"/>
    <n v="140000"/>
    <n v="15.75"/>
    <n v="111861"/>
    <n v="121195"/>
    <n v="9334"/>
    <n v="1.8948436865611042"/>
    <n v="9334"/>
    <n v="0"/>
    <d v="2015-06-16T00:00:00"/>
    <n v="8"/>
    <n v="6"/>
    <n v="2"/>
    <n v="0"/>
    <n v="0"/>
    <n v="0"/>
    <x v="0"/>
    <s v="INR"/>
    <n v="0"/>
    <n v="4926"/>
    <d v="2016-03-31T00:00:00"/>
    <n v="0"/>
    <n v="0"/>
  </r>
  <r>
    <n v="62421850244"/>
    <s v="BR-TL SBH PERS LOAN UNSEC"/>
    <n v="72005106916"/>
    <s v="Mr. JAMBANNA  SHIVANNA"/>
    <n v="100000"/>
    <n v="15.75"/>
    <n v="78487.05"/>
    <n v="65158.05"/>
    <n v="0"/>
    <n v="0"/>
    <n v="0"/>
    <n v="0"/>
    <d v="2015-06-19T00:00:00"/>
    <n v="8"/>
    <n v="8"/>
    <n v="0"/>
    <n v="0"/>
    <n v="0"/>
    <n v="0"/>
    <x v="0"/>
    <s v="INR"/>
    <n v="0"/>
    <n v="3519"/>
    <s v="00/00/0000"/>
    <n v="0"/>
    <n v="0"/>
  </r>
  <r>
    <n v="62422030069"/>
    <s v="BR-TL SBH PERS LOAN UNSEC"/>
    <n v="72038949541"/>
    <s v="Mrs. RAJESHWARI SHARANABASAPPA"/>
    <n v="220000"/>
    <n v="15.75"/>
    <n v="174564"/>
    <n v="174084"/>
    <n v="0"/>
    <n v="0"/>
    <n v="0"/>
    <n v="0"/>
    <d v="2015-06-20T00:00:00"/>
    <n v="8"/>
    <n v="8"/>
    <n v="0"/>
    <n v="0"/>
    <n v="0"/>
    <n v="0"/>
    <x v="0"/>
    <s v="INR"/>
    <n v="0"/>
    <n v="7740"/>
    <s v="00/00/0000"/>
    <n v="0"/>
    <n v="0"/>
  </r>
  <r>
    <n v="62422928029"/>
    <s v="BR-TL SBH PERS LOAN UNSEC"/>
    <n v="78249435510"/>
    <s v="Mr. R NARSIMLU NARSIMLU"/>
    <n v="270000"/>
    <n v="15.75"/>
    <n v="214628"/>
    <n v="214628"/>
    <n v="0"/>
    <n v="0"/>
    <n v="0"/>
    <n v="0"/>
    <d v="2015-06-25T00:00:00"/>
    <n v="8"/>
    <n v="8"/>
    <n v="0"/>
    <n v="0"/>
    <n v="0"/>
    <n v="0"/>
    <x v="0"/>
    <s v="INR"/>
    <n v="0"/>
    <n v="9500"/>
    <s v="00/00/0000"/>
    <n v="0"/>
    <n v="0"/>
  </r>
  <r>
    <n v="62423335708"/>
    <s v="BR-TL SBH PERS LOAN UNSEC"/>
    <n v="79214441482"/>
    <s v="SHAHEENBEGUM  AHMEADHUSSAIN"/>
    <n v="140000"/>
    <n v="15.75"/>
    <n v="110898.08"/>
    <n v="115232.08"/>
    <n v="4334"/>
    <n v="0.87982135606983358"/>
    <n v="4334"/>
    <n v="0"/>
    <d v="2015-06-29T00:00:00"/>
    <n v="8"/>
    <n v="7"/>
    <n v="1"/>
    <n v="0"/>
    <n v="0"/>
    <n v="0"/>
    <x v="0"/>
    <s v="INR"/>
    <n v="0"/>
    <n v="4926"/>
    <d v="2016-03-31T00:00:00"/>
    <n v="0"/>
    <n v="0"/>
  </r>
  <r>
    <n v="62423572636"/>
    <s v="BR-TL SBH PERS LOAN UNSEC"/>
    <n v="72026262757"/>
    <s v="Mrs. VIDYASHREE  PATIL"/>
    <n v="150000"/>
    <n v="15.75"/>
    <n v="118375"/>
    <n v="118177"/>
    <n v="0"/>
    <n v="0"/>
    <n v="0"/>
    <n v="0"/>
    <d v="2015-06-30T00:00:00"/>
    <n v="8"/>
    <n v="8"/>
    <n v="0"/>
    <n v="0"/>
    <n v="0"/>
    <n v="0"/>
    <x v="0"/>
    <s v="INR"/>
    <n v="0"/>
    <n v="5278"/>
    <s v="00/00/0000"/>
    <n v="0"/>
    <n v="0"/>
  </r>
  <r>
    <n v="62423605290"/>
    <s v="BR-TL SBH PERS LOAN UNSEC"/>
    <n v="79234160575"/>
    <s v="JAGADEVI AMBANNA NATIKAR"/>
    <n v="110000"/>
    <n v="15.75"/>
    <n v="90948"/>
    <n v="90708"/>
    <n v="0"/>
    <n v="0"/>
    <n v="0"/>
    <n v="0"/>
    <d v="2015-07-01T00:00:00"/>
    <n v="7"/>
    <n v="7"/>
    <n v="0"/>
    <n v="0"/>
    <n v="0"/>
    <n v="0"/>
    <x v="0"/>
    <s v="INR"/>
    <n v="0"/>
    <n v="3870"/>
    <s v="00/00/0000"/>
    <n v="0"/>
    <n v="0"/>
  </r>
  <r>
    <n v="62424717367"/>
    <s v="BR-TL SBH PERS LOAN UNSEC"/>
    <n v="72093519975"/>
    <s v="Mr. SANTHOSH CHANDRAKANTH JOKE"/>
    <n v="100000"/>
    <n v="15.75"/>
    <n v="82392"/>
    <n v="81744"/>
    <n v="0"/>
    <n v="0"/>
    <n v="0"/>
    <n v="0"/>
    <d v="2015-07-07T00:00:00"/>
    <n v="7"/>
    <n v="7"/>
    <n v="0"/>
    <n v="0"/>
    <n v="0"/>
    <n v="0"/>
    <x v="0"/>
    <s v="INR"/>
    <n v="0"/>
    <n v="3519"/>
    <s v="00/00/0000"/>
    <n v="0"/>
    <n v="0"/>
  </r>
  <r>
    <n v="62424721135"/>
    <s v="BR-TL SBH PERS LOAN UNSEC"/>
    <n v="79242156036"/>
    <s v="SHRIKANT SHIVARAYA MADRI"/>
    <n v="70000"/>
    <n v="15.75"/>
    <n v="57691"/>
    <n v="54895"/>
    <n v="0"/>
    <n v="0"/>
    <n v="0"/>
    <n v="0"/>
    <d v="2015-07-07T00:00:00"/>
    <n v="7"/>
    <n v="7"/>
    <n v="0"/>
    <n v="0"/>
    <n v="0"/>
    <n v="0"/>
    <x v="0"/>
    <s v="INR"/>
    <n v="0"/>
    <n v="2463"/>
    <s v="00/00/0000"/>
    <n v="0"/>
    <n v="0"/>
  </r>
  <r>
    <n v="62424886653"/>
    <s v="BR-TL SBH PERS LOAN UNSEC"/>
    <n v="78204968200"/>
    <s v="Mr. SANTOSHKUMAR . HEERA"/>
    <n v="160000"/>
    <n v="15.75"/>
    <n v="131913"/>
    <n v="131353"/>
    <n v="0"/>
    <n v="0"/>
    <n v="0"/>
    <n v="0"/>
    <d v="2015-07-08T00:00:00"/>
    <n v="8"/>
    <n v="8"/>
    <n v="0"/>
    <n v="0"/>
    <n v="0"/>
    <n v="0"/>
    <x v="0"/>
    <s v="INR"/>
    <n v="0"/>
    <n v="5630"/>
    <s v="00/00/0000"/>
    <n v="0"/>
    <n v="0"/>
  </r>
  <r>
    <n v="62425140604"/>
    <s v="BR-TL SBH PERS LOAN UNSEC"/>
    <n v="72089864940"/>
    <s v="Mr. ABDUL JABBAR  MD"/>
    <n v="280000"/>
    <n v="15.75"/>
    <n v="230561"/>
    <n v="220269"/>
    <n v="0"/>
    <n v="0"/>
    <n v="0"/>
    <n v="0"/>
    <d v="2015-07-09T00:00:00"/>
    <n v="8"/>
    <n v="8"/>
    <n v="0"/>
    <n v="0"/>
    <n v="0"/>
    <n v="0"/>
    <x v="0"/>
    <s v="INR"/>
    <n v="0"/>
    <n v="9851"/>
    <s v="00/00/0000"/>
    <n v="0"/>
    <n v="0"/>
  </r>
  <r>
    <n v="62425206918"/>
    <s v="BR-TL SBH PERS LOAN UNSEC"/>
    <n v="72000885317"/>
    <s v="Mr. CHOTUM,IYAN INAMDAR HUSSAI"/>
    <n v="180000"/>
    <n v="15.75"/>
    <n v="148687"/>
    <n v="161351"/>
    <n v="12664"/>
    <n v="1.9996841939049423"/>
    <n v="12664"/>
    <n v="0"/>
    <d v="2015-07-09T00:00:00"/>
    <n v="7"/>
    <n v="5"/>
    <n v="2"/>
    <n v="0"/>
    <n v="0"/>
    <n v="0"/>
    <x v="0"/>
    <s v="INR"/>
    <n v="0"/>
    <n v="6333"/>
    <d v="2016-03-31T00:00:00"/>
    <n v="0"/>
    <n v="0"/>
  </r>
  <r>
    <n v="62426265894"/>
    <s v="BR-TL SBH PERS LOAN UNSEC"/>
    <n v="72072624088"/>
    <s v="Mrs. NAGUBAI P SURYAWANSHI"/>
    <n v="300000"/>
    <n v="15.75"/>
    <n v="246190"/>
    <n v="245710"/>
    <n v="0"/>
    <n v="0"/>
    <n v="0"/>
    <n v="0"/>
    <d v="2015-07-16T00:00:00"/>
    <n v="7"/>
    <n v="7"/>
    <n v="0"/>
    <n v="0"/>
    <n v="0"/>
    <n v="0"/>
    <x v="0"/>
    <s v="INR"/>
    <n v="0"/>
    <n v="10540"/>
    <s v="00/00/0000"/>
    <n v="0"/>
    <n v="0"/>
  </r>
  <r>
    <n v="62426486824"/>
    <s v="BR-TL SBH PERS LOAN UNSEC"/>
    <n v="79214438242"/>
    <s v="SHANTAPPA  KARBASAPPA"/>
    <n v="200000"/>
    <n v="15.75"/>
    <n v="164292"/>
    <n v="170808"/>
    <n v="6516"/>
    <n v="0.92728048954034437"/>
    <n v="6516"/>
    <n v="0"/>
    <d v="2015-07-22T00:00:00"/>
    <n v="7"/>
    <n v="6"/>
    <n v="1"/>
    <n v="0"/>
    <n v="0"/>
    <n v="0"/>
    <x v="0"/>
    <s v="INR"/>
    <n v="0"/>
    <n v="7027"/>
    <d v="2016-03-31T00:00:00"/>
    <n v="0"/>
    <n v="0"/>
  </r>
  <r>
    <n v="62427755638"/>
    <s v="BR-TL SBH PERS LOAN UNSEC"/>
    <n v="78204911718"/>
    <s v="RAMESH  DURGURKAR"/>
    <n v="170000"/>
    <n v="15.75"/>
    <n v="139632"/>
    <n v="151416"/>
    <n v="11784"/>
    <n v="1.9728779507785033"/>
    <n v="11784"/>
    <n v="0"/>
    <d v="2015-07-25T00:00:00"/>
    <n v="7"/>
    <n v="5"/>
    <n v="2"/>
    <n v="0"/>
    <n v="0"/>
    <n v="0"/>
    <x v="0"/>
    <s v="INR"/>
    <n v="0"/>
    <n v="5973"/>
    <d v="2016-03-31T00:00:00"/>
    <n v="0"/>
    <n v="0"/>
  </r>
  <r>
    <n v="62427812554"/>
    <s v="BR-TL SBH PERS LOAN UNSEC"/>
    <n v="72000874531"/>
    <s v="Mr. NANAGOUDA G PATIL"/>
    <n v="200000"/>
    <n v="15.75"/>
    <n v="163941"/>
    <n v="163357"/>
    <n v="0"/>
    <n v="0"/>
    <n v="0"/>
    <n v="0"/>
    <d v="2015-07-25T00:00:00"/>
    <n v="7"/>
    <n v="7"/>
    <n v="0"/>
    <n v="0"/>
    <n v="0"/>
    <n v="0"/>
    <x v="0"/>
    <s v="INR"/>
    <n v="0"/>
    <n v="7027"/>
    <s v="00/00/0000"/>
    <n v="0"/>
    <n v="0"/>
  </r>
  <r>
    <n v="62430458017"/>
    <s v="BR-TL SBH PERS LOAN UNSEC"/>
    <n v="72087960124"/>
    <s v="Mr. CHANNABASAPPA SANGAPPA C"/>
    <n v="230000"/>
    <n v="15.75"/>
    <n v="194808"/>
    <n v="194675"/>
    <n v="0"/>
    <n v="0"/>
    <n v="0"/>
    <n v="0"/>
    <d v="2015-08-11T00:00:00"/>
    <n v="7"/>
    <n v="7"/>
    <n v="0"/>
    <n v="0"/>
    <n v="0"/>
    <n v="0"/>
    <x v="0"/>
    <s v="INR"/>
    <n v="0"/>
    <n v="8081"/>
    <s v="00/00/0000"/>
    <n v="0"/>
    <n v="0"/>
  </r>
  <r>
    <n v="62430770853"/>
    <s v="BR-TL SBH PERS LOAN UNSEC"/>
    <n v="72092271569"/>
    <s v="Mr. SURESH  PATIL"/>
    <n v="100000"/>
    <n v="15.75"/>
    <n v="84756"/>
    <n v="87754"/>
    <n v="2998"/>
    <n v="0.85315879339783718"/>
    <n v="2998"/>
    <n v="0"/>
    <d v="2015-08-12T00:00:00"/>
    <n v="7"/>
    <n v="6"/>
    <n v="1"/>
    <n v="0"/>
    <n v="0"/>
    <n v="0"/>
    <x v="0"/>
    <s v="INR"/>
    <n v="0"/>
    <n v="3514"/>
    <d v="2016-03-31T00:00:00"/>
    <n v="0"/>
    <n v="0"/>
  </r>
  <r>
    <n v="62430779233"/>
    <s v="BR-TL SBH PERS LOAN UNSEC"/>
    <n v="79212765088"/>
    <s v="GURUNATHREDDY  SANGAREDDY KUN"/>
    <n v="150000"/>
    <n v="15.75"/>
    <n v="126898"/>
    <n v="126688"/>
    <n v="0"/>
    <n v="0"/>
    <n v="0"/>
    <n v="0"/>
    <d v="2015-08-12T00:00:00"/>
    <n v="7"/>
    <n v="7"/>
    <n v="0"/>
    <n v="0"/>
    <n v="0"/>
    <n v="0"/>
    <x v="0"/>
    <s v="INR"/>
    <n v="0"/>
    <n v="5270"/>
    <s v="00/00/0000"/>
    <n v="0"/>
    <n v="0"/>
  </r>
  <r>
    <n v="62430894767"/>
    <s v="BR-TL SBH PERS LOAN UNSEC"/>
    <n v="72068192982"/>
    <s v="Mr. VAMANREDDY  KALLAPPAREDDY"/>
    <n v="400000"/>
    <n v="15.75"/>
    <n v="335093"/>
    <n v="14764"/>
    <n v="0"/>
    <n v="0"/>
    <n v="0"/>
    <n v="0"/>
    <d v="2015-08-13T00:00:00"/>
    <n v="7"/>
    <n v="7"/>
    <n v="0"/>
    <n v="0"/>
    <n v="0"/>
    <n v="0"/>
    <x v="0"/>
    <s v="INR"/>
    <n v="0"/>
    <n v="14053"/>
    <s v="00/00/0000"/>
    <n v="0"/>
    <n v="0"/>
  </r>
  <r>
    <n v="62431111472"/>
    <s v="BR-TL SBH PERS LOAN UNSEC"/>
    <n v="72110321785"/>
    <s v="Mr. MD RIYAZ  MDABBAS"/>
    <n v="150000"/>
    <n v="15.75"/>
    <n v="124684.45"/>
    <n v="130274.45"/>
    <n v="5590"/>
    <n v="1.0607210626185959"/>
    <n v="5590"/>
    <n v="0"/>
    <d v="2015-08-14T00:00:00"/>
    <n v="7"/>
    <n v="6"/>
    <n v="1"/>
    <n v="0"/>
    <n v="0"/>
    <n v="0"/>
    <x v="0"/>
    <s v="INR"/>
    <n v="0"/>
    <n v="5270"/>
    <d v="2016-03-31T00:00:00"/>
    <n v="0"/>
    <n v="0"/>
  </r>
  <r>
    <n v="62431260989"/>
    <s v="BR-TL SBH PERS LOAN UNSEC"/>
    <n v="72017288835"/>
    <s v="Shri NAGAREDDY  VITTALREDDY"/>
    <n v="200000"/>
    <n v="15.75"/>
    <n v="169167"/>
    <n v="168656"/>
    <n v="0"/>
    <n v="0"/>
    <n v="0"/>
    <n v="0"/>
    <d v="2015-08-21T00:00:00"/>
    <n v="7"/>
    <n v="7"/>
    <n v="0"/>
    <n v="0"/>
    <n v="0"/>
    <n v="0"/>
    <x v="0"/>
    <s v="INR"/>
    <n v="0"/>
    <n v="7027"/>
    <s v="00/00/0000"/>
    <n v="0"/>
    <n v="0"/>
  </r>
  <r>
    <n v="62431265773"/>
    <s v="BR-TL SBH PERS LOAN UNSEC"/>
    <n v="72089571261"/>
    <s v="Mr. MOHAMED ZAHEED A KHAZI"/>
    <n v="100000"/>
    <n v="15.75"/>
    <n v="84310"/>
    <n v="83708"/>
    <n v="0"/>
    <n v="0"/>
    <n v="0"/>
    <n v="0"/>
    <d v="2015-08-26T00:00:00"/>
    <n v="7"/>
    <n v="7"/>
    <n v="0"/>
    <n v="0"/>
    <n v="0"/>
    <n v="0"/>
    <x v="0"/>
    <s v="INR"/>
    <n v="0"/>
    <n v="3514"/>
    <s v="00/00/0000"/>
    <n v="0"/>
    <n v="0"/>
  </r>
  <r>
    <n v="62431268344"/>
    <s v="BR-TL SBH PERS LOAN UNSEC"/>
    <n v="78204881523"/>
    <s v="DEVIDAS  SHINDE"/>
    <n v="300000"/>
    <n v="15.75"/>
    <n v="253424"/>
    <n v="250204"/>
    <n v="0"/>
    <n v="0"/>
    <n v="0"/>
    <n v="0"/>
    <d v="2015-08-21T00:00:00"/>
    <n v="7"/>
    <n v="7"/>
    <n v="0"/>
    <n v="0"/>
    <n v="0"/>
    <n v="0"/>
    <x v="0"/>
    <s v="INR"/>
    <n v="0"/>
    <n v="10540"/>
    <s v="00/00/0000"/>
    <n v="0"/>
    <n v="0"/>
  </r>
  <r>
    <n v="62433072290"/>
    <s v="BR-TL SBH PERS LOAN UNSEC"/>
    <n v="72098914607"/>
    <s v="Miss. INDRALE  UTPALA"/>
    <n v="330000"/>
    <n v="15.75"/>
    <n v="277582"/>
    <n v="277540"/>
    <n v="0"/>
    <n v="0"/>
    <n v="0"/>
    <n v="0"/>
    <d v="2015-08-29T00:00:00"/>
    <n v="7"/>
    <n v="7"/>
    <n v="0"/>
    <n v="0"/>
    <n v="0"/>
    <n v="0"/>
    <x v="0"/>
    <s v="INR"/>
    <n v="0"/>
    <n v="11594"/>
    <s v="00/00/0000"/>
    <n v="0"/>
    <n v="0"/>
  </r>
  <r>
    <n v="62434526018"/>
    <s v="BR-TL SBH PERS LOAN UNSEC"/>
    <n v="78204901324"/>
    <s v="MOHD  JEELANI"/>
    <n v="200000"/>
    <n v="15.75"/>
    <n v="174707"/>
    <n v="174269"/>
    <n v="0"/>
    <n v="0"/>
    <n v="0"/>
    <n v="0"/>
    <d v="2015-09-05T00:00:00"/>
    <n v="5"/>
    <n v="5"/>
    <n v="0"/>
    <n v="0"/>
    <n v="0"/>
    <n v="0"/>
    <x v="0"/>
    <s v="INR"/>
    <n v="0"/>
    <n v="7027"/>
    <s v="00/00/0000"/>
    <n v="0"/>
    <n v="0"/>
  </r>
  <r>
    <n v="62434721428"/>
    <s v="BR-TL SBH PERS LOAN UNSEC"/>
    <n v="72067734665"/>
    <s v="Mr. RAMANNA  MALLAPPA"/>
    <n v="140000"/>
    <n v="15.75"/>
    <n v="122406"/>
    <n v="126920"/>
    <n v="4514"/>
    <n v="0.91766619231551128"/>
    <n v="4514"/>
    <n v="0"/>
    <d v="2015-09-07T00:00:00"/>
    <n v="5"/>
    <n v="4"/>
    <n v="1"/>
    <n v="0"/>
    <n v="0"/>
    <n v="0"/>
    <x v="0"/>
    <s v="INR"/>
    <n v="0"/>
    <n v="4919"/>
    <d v="2016-03-31T00:00:00"/>
    <n v="0"/>
    <n v="0"/>
  </r>
  <r>
    <n v="62434735667"/>
    <s v="BR-TL SBH PERS LOAN UNSEC"/>
    <n v="72001510380"/>
    <s v="Mr. ASHOK  KATTIMANI"/>
    <n v="100000"/>
    <n v="15.75"/>
    <n v="87019"/>
    <n v="86503"/>
    <n v="0"/>
    <n v="0"/>
    <n v="0"/>
    <n v="0"/>
    <d v="2015-09-11T00:00:00"/>
    <n v="5"/>
    <n v="5"/>
    <n v="0"/>
    <n v="0"/>
    <n v="0"/>
    <n v="0"/>
    <x v="0"/>
    <s v="INR"/>
    <n v="0"/>
    <n v="3514"/>
    <s v="00/00/0000"/>
    <n v="0"/>
    <n v="0"/>
  </r>
  <r>
    <n v="62434790855"/>
    <s v="BR-TL SBH PERS LOAN UNSEC"/>
    <n v="72045816307"/>
    <s v="Mr. DAYANAND  HANGAR"/>
    <n v="300000"/>
    <n v="15.75"/>
    <n v="261532"/>
    <n v="250572"/>
    <n v="0"/>
    <n v="0"/>
    <n v="0"/>
    <n v="0"/>
    <d v="2015-09-08T00:00:00"/>
    <n v="5"/>
    <n v="5"/>
    <n v="0"/>
    <n v="0"/>
    <n v="0"/>
    <n v="0"/>
    <x v="0"/>
    <s v="INR"/>
    <n v="0"/>
    <n v="10540"/>
    <s v="00/00/0000"/>
    <n v="0"/>
    <n v="0"/>
  </r>
  <r>
    <n v="62434796007"/>
    <s v="BR-TL SBH PERS LOAN UNSEC"/>
    <n v="72136396060"/>
    <s v="Mr. MANOHAR LAXMAN OMANKAR"/>
    <n v="150000"/>
    <n v="15.75"/>
    <n v="130729"/>
    <n v="125249"/>
    <n v="0"/>
    <n v="0"/>
    <n v="0"/>
    <n v="0"/>
    <d v="2015-09-08T00:00:00"/>
    <n v="5"/>
    <n v="5"/>
    <n v="0"/>
    <n v="0"/>
    <n v="0"/>
    <n v="0"/>
    <x v="0"/>
    <s v="INR"/>
    <n v="0"/>
    <n v="5270"/>
    <s v="00/00/0000"/>
    <n v="0"/>
    <n v="0"/>
  </r>
  <r>
    <n v="62434888401"/>
    <s v="BR-TL SBH PERS LOAN UNSEC"/>
    <n v="72092481974"/>
    <s v="Mr. BASHEER  BAIG"/>
    <n v="130000"/>
    <n v="15.75"/>
    <n v="113328"/>
    <n v="108536"/>
    <n v="0"/>
    <n v="0"/>
    <n v="0"/>
    <n v="0"/>
    <d v="2015-09-08T00:00:00"/>
    <n v="5"/>
    <n v="5"/>
    <n v="0"/>
    <n v="0"/>
    <n v="0"/>
    <n v="0"/>
    <x v="0"/>
    <s v="INR"/>
    <n v="0"/>
    <n v="4568"/>
    <s v="00/00/0000"/>
    <n v="0"/>
    <n v="0"/>
  </r>
  <r>
    <n v="62434905358"/>
    <s v="BR-TL SBH PERS LOAN UNSEC"/>
    <n v="72000323276"/>
    <s v="Mr. SHRISHAIL BHEEMRAO TALWAR"/>
    <n v="150000"/>
    <n v="15.75"/>
    <n v="130888"/>
    <n v="130708"/>
    <n v="0"/>
    <n v="0"/>
    <n v="0"/>
    <n v="0"/>
    <d v="2015-09-08T00:00:00"/>
    <n v="5"/>
    <n v="5"/>
    <n v="0"/>
    <n v="0"/>
    <n v="0"/>
    <n v="0"/>
    <x v="0"/>
    <s v="INR"/>
    <n v="0"/>
    <n v="5270"/>
    <s v="00/00/0000"/>
    <n v="0"/>
    <n v="0"/>
  </r>
  <r>
    <n v="62435129327"/>
    <s v="BR-TL SBH PERS LOAN UNSEC"/>
    <n v="72099181452"/>
    <s v="Mr. SUBHASCHANDRA  PANCHAL"/>
    <n v="180000"/>
    <n v="15.75"/>
    <n v="156785"/>
    <n v="156329"/>
    <n v="0"/>
    <n v="0"/>
    <n v="0"/>
    <n v="0"/>
    <d v="2015-09-16T00:00:00"/>
    <n v="5"/>
    <n v="5"/>
    <n v="0"/>
    <n v="0"/>
    <n v="0"/>
    <n v="0"/>
    <x v="0"/>
    <s v="INR"/>
    <n v="0"/>
    <n v="6324"/>
    <s v="00/00/0000"/>
    <n v="0"/>
    <n v="0"/>
  </r>
  <r>
    <n v="62436085116"/>
    <s v="BR-TL SBH PERS LOAN UNSEC"/>
    <n v="72097078694"/>
    <s v="Mr. NAGAPPA  SAMBU"/>
    <n v="125000"/>
    <n v="15.75"/>
    <n v="108526"/>
    <n v="108478"/>
    <n v="0"/>
    <n v="0"/>
    <n v="0"/>
    <n v="0"/>
    <d v="2015-09-16T00:00:00"/>
    <n v="5"/>
    <n v="5"/>
    <n v="0"/>
    <n v="0"/>
    <n v="0"/>
    <n v="0"/>
    <x v="0"/>
    <s v="INR"/>
    <n v="0"/>
    <n v="4392"/>
    <s v="00/00/0000"/>
    <n v="0"/>
    <n v="0"/>
  </r>
  <r>
    <n v="62436463214"/>
    <s v="BR-TL SBH PERS LOAN UNSEC"/>
    <n v="72000815145"/>
    <s v="Mr. BASAVARAJ MADURAYA BETAGER"/>
    <n v="350000"/>
    <n v="15.75"/>
    <n v="303445"/>
    <n v="303427"/>
    <n v="0"/>
    <n v="0"/>
    <n v="0"/>
    <n v="0"/>
    <d v="2015-09-19T00:00:00"/>
    <n v="5"/>
    <n v="5"/>
    <n v="0"/>
    <n v="0"/>
    <n v="0"/>
    <n v="0"/>
    <x v="0"/>
    <s v="INR"/>
    <n v="0"/>
    <n v="12297"/>
    <s v="00/00/0000"/>
    <n v="0"/>
    <n v="0"/>
  </r>
  <r>
    <n v="62437188111"/>
    <s v="BR-TL SBH PERS LOAN UNSEC"/>
    <n v="72067516932"/>
    <s v="Mr. JAGANATH GURUPAD RAVOOR"/>
    <n v="95000"/>
    <n v="15.75"/>
    <n v="85443"/>
    <n v="84633"/>
    <n v="0"/>
    <n v="0"/>
    <n v="0"/>
    <n v="0"/>
    <d v="2015-10-01T00:00:00"/>
    <n v="5"/>
    <n v="5"/>
    <n v="0"/>
    <n v="0"/>
    <n v="0"/>
    <n v="0"/>
    <x v="0"/>
    <s v="INR"/>
    <n v="0"/>
    <n v="3338"/>
    <s v="00/00/0000"/>
    <n v="0"/>
    <n v="0"/>
  </r>
  <r>
    <n v="62438172494"/>
    <s v="BR-TL SBH PERS LOAN UNSEC"/>
    <n v="72000815189"/>
    <s v="Mr. MALLIKARJUN DEVINDRAPPA BI"/>
    <n v="400000"/>
    <n v="14.75"/>
    <n v="357257"/>
    <n v="334522"/>
    <n v="0"/>
    <n v="0"/>
    <n v="0"/>
    <n v="0"/>
    <d v="2015-10-01T00:00:00"/>
    <n v="5"/>
    <n v="5"/>
    <n v="0"/>
    <n v="0"/>
    <n v="0"/>
    <n v="0"/>
    <x v="0"/>
    <s v="INR"/>
    <n v="0"/>
    <n v="14053"/>
    <s v="00/00/0000"/>
    <n v="0"/>
    <n v="0"/>
  </r>
  <r>
    <n v="62438605703"/>
    <s v="BR-TL SBH PERS LOAN UNSEC"/>
    <n v="72005009559"/>
    <s v="Mr. SHIVRAJ G GOUNHALLI"/>
    <n v="400000"/>
    <n v="15.75"/>
    <n v="359201"/>
    <n v="360066"/>
    <n v="865"/>
    <n v="6.1552693375080056E-2"/>
    <n v="865"/>
    <n v="0"/>
    <d v="2015-10-05T00:00:00"/>
    <n v="5"/>
    <n v="5"/>
    <n v="0"/>
    <n v="0"/>
    <n v="0"/>
    <n v="0"/>
    <x v="0"/>
    <s v="INR"/>
    <n v="0"/>
    <n v="14053"/>
    <d v="2016-03-31T00:00:00"/>
    <n v="0"/>
    <n v="0"/>
  </r>
  <r>
    <n v="62438780297"/>
    <s v="BR-TL SBH PERS LOAN UNSEC"/>
    <n v="72144582295"/>
    <s v="Mrs. S V VIJAYABHARATHI  MURNE"/>
    <n v="200000"/>
    <n v="15.75"/>
    <n v="179394"/>
    <n v="179029"/>
    <n v="0"/>
    <n v="0"/>
    <n v="0"/>
    <n v="0"/>
    <d v="2015-10-06T00:00:00"/>
    <n v="5"/>
    <n v="5"/>
    <n v="0"/>
    <n v="0"/>
    <n v="0"/>
    <n v="0"/>
    <x v="0"/>
    <s v="INR"/>
    <n v="0"/>
    <n v="7027"/>
    <s v="00/00/0000"/>
    <n v="0"/>
    <n v="0"/>
  </r>
  <r>
    <n v="62438940876"/>
    <s v="BR-TL SBH PERS LOAN UNSEC"/>
    <n v="78301770037"/>
    <s v="Mr. SHIVAPUTRA  S/O SANGAPPA D"/>
    <n v="120000"/>
    <n v="15.75"/>
    <n v="107591"/>
    <n v="107116"/>
    <n v="0"/>
    <n v="0"/>
    <n v="0"/>
    <n v="0"/>
    <d v="2015-10-07T00:00:00"/>
    <n v="5"/>
    <n v="5"/>
    <n v="0"/>
    <n v="0"/>
    <n v="0"/>
    <n v="0"/>
    <x v="0"/>
    <s v="INR"/>
    <n v="0"/>
    <n v="4205"/>
    <s v="00/00/0000"/>
    <n v="0"/>
    <n v="0"/>
  </r>
  <r>
    <n v="62438980569"/>
    <s v="BR-TL SBH PERS LOAN UNSEC"/>
    <n v="79227874704"/>
    <s v="SIDDAPPA VEERANNA PALEED"/>
    <n v="200000"/>
    <n v="14.75"/>
    <n v="175336"/>
    <n v="174326"/>
    <n v="0"/>
    <n v="0"/>
    <n v="0"/>
    <n v="0"/>
    <d v="2015-10-07T00:00:00"/>
    <n v="5"/>
    <n v="5"/>
    <n v="0"/>
    <n v="0"/>
    <n v="0"/>
    <n v="0"/>
    <x v="0"/>
    <s v="INR"/>
    <n v="0"/>
    <n v="7598"/>
    <s v="00/00/0000"/>
    <n v="0"/>
    <n v="0"/>
  </r>
  <r>
    <n v="62440444104"/>
    <s v="BR-TL SBH PERS LOAN UNSEC"/>
    <n v="72124533794"/>
    <s v="Mr. DAYAMANNA  YALLAPPA"/>
    <n v="90000"/>
    <n v="15.75"/>
    <n v="80296"/>
    <n v="80066"/>
    <n v="0"/>
    <n v="0"/>
    <n v="0"/>
    <n v="0"/>
    <d v="2015-10-17T00:00:00"/>
    <n v="5"/>
    <n v="5"/>
    <n v="0"/>
    <n v="0"/>
    <n v="0"/>
    <n v="0"/>
    <x v="0"/>
    <s v="INR"/>
    <n v="0"/>
    <n v="3154"/>
    <s v="00/00/0000"/>
    <n v="0"/>
    <n v="0"/>
  </r>
  <r>
    <n v="62440639249"/>
    <s v="BR-TL SBH PERS LOAN UNSEC"/>
    <n v="72061192537"/>
    <s v="Mr. SHIVKUMAR MEDA  SHARANAPPA"/>
    <n v="120000"/>
    <n v="15.75"/>
    <n v="106972"/>
    <n v="106997"/>
    <n v="25"/>
    <n v="5.945303210463734E-3"/>
    <n v="25"/>
    <n v="0"/>
    <d v="2015-10-19T00:00:00"/>
    <n v="5"/>
    <n v="5"/>
    <n v="0"/>
    <n v="0"/>
    <n v="0"/>
    <n v="0"/>
    <x v="0"/>
    <s v="INR"/>
    <n v="0"/>
    <n v="4205"/>
    <d v="2016-03-31T00:00:00"/>
    <n v="0"/>
    <n v="0"/>
  </r>
  <r>
    <n v="62440687158"/>
    <s v="BR-TL SBH PERS LOAN UNSEC"/>
    <n v="72000322841"/>
    <s v="Mr. NAGARAJ AVVANNA NAGOOR"/>
    <n v="200000"/>
    <n v="15.75"/>
    <n v="178236"/>
    <n v="177771"/>
    <n v="0"/>
    <n v="0"/>
    <n v="0"/>
    <n v="0"/>
    <d v="2015-10-19T00:00:00"/>
    <n v="5"/>
    <n v="5"/>
    <n v="0"/>
    <n v="0"/>
    <n v="0"/>
    <n v="0"/>
    <x v="0"/>
    <s v="INR"/>
    <n v="0"/>
    <n v="7007"/>
    <s v="00/00/0000"/>
    <n v="0"/>
    <n v="0"/>
  </r>
  <r>
    <n v="62440688946"/>
    <s v="BR-TL SBH PERS LOAN UNSEC"/>
    <n v="72071109250"/>
    <s v="Mr. SIDDANAGOUDA  BASLINGAPPA"/>
    <n v="120000"/>
    <n v="15.75"/>
    <n v="107109"/>
    <n v="110934"/>
    <n v="3825"/>
    <n v="0.90963139120095127"/>
    <n v="3825"/>
    <n v="0"/>
    <d v="2015-10-19T00:00:00"/>
    <n v="5"/>
    <n v="4"/>
    <n v="1"/>
    <n v="0"/>
    <n v="0"/>
    <n v="0"/>
    <x v="0"/>
    <s v="INR"/>
    <n v="0"/>
    <n v="4205"/>
    <d v="2016-03-31T00:00:00"/>
    <n v="0"/>
    <n v="0"/>
  </r>
  <r>
    <n v="62440738681"/>
    <s v="BR-TL SBH PERS LOAN UNSEC"/>
    <n v="79212763024"/>
    <s v="Mr. LALAPPA  MALAGE"/>
    <n v="100000"/>
    <n v="15.75"/>
    <n v="89093"/>
    <n v="88613"/>
    <n v="0"/>
    <n v="0"/>
    <n v="0"/>
    <n v="0"/>
    <d v="2015-10-19T00:00:00"/>
    <n v="5"/>
    <n v="5"/>
    <n v="0"/>
    <n v="0"/>
    <n v="0"/>
    <n v="0"/>
    <x v="0"/>
    <s v="INR"/>
    <n v="0"/>
    <n v="3504"/>
    <s v="00/00/0000"/>
    <n v="0"/>
    <n v="0"/>
  </r>
  <r>
    <n v="62440920683"/>
    <s v="BR-TL SBH PERS LOAN UNSEC"/>
    <n v="72108483140"/>
    <s v="Mr. SHAMBULINGAYYA  MATHAPATI"/>
    <n v="200000"/>
    <n v="15.75"/>
    <n v="178316"/>
    <n v="177851"/>
    <n v="0"/>
    <n v="0"/>
    <n v="0"/>
    <n v="0"/>
    <d v="2015-10-20T00:00:00"/>
    <n v="5"/>
    <n v="5"/>
    <n v="0"/>
    <n v="0"/>
    <n v="0"/>
    <n v="0"/>
    <x v="0"/>
    <s v="INR"/>
    <n v="0"/>
    <n v="7007"/>
    <s v="00/00/0000"/>
    <n v="0"/>
    <n v="0"/>
  </r>
  <r>
    <n v="62442341447"/>
    <s v="BR-TL SBH PERS LOAN UNSEC"/>
    <n v="72053132757"/>
    <s v="Ms. SUVARNA  CHATTER"/>
    <n v="110000"/>
    <n v="15.75"/>
    <n v="98178.44"/>
    <n v="102343.44"/>
    <n v="4165"/>
    <n v="1.1038961038961039"/>
    <n v="4165"/>
    <n v="0"/>
    <d v="2015-10-31T00:00:00"/>
    <n v="5"/>
    <n v="4"/>
    <n v="1"/>
    <n v="0"/>
    <n v="0"/>
    <n v="0"/>
    <x v="0"/>
    <s v="INR"/>
    <n v="0"/>
    <n v="3773"/>
    <d v="2016-03-31T00:00:00"/>
    <n v="0"/>
    <n v="0"/>
  </r>
  <r>
    <n v="62443046676"/>
    <s v="BR-TL SBH PERS LOAN UNSEC"/>
    <n v="72099177592"/>
    <s v="Mr. JAISING  JADHAV"/>
    <n v="180000"/>
    <n v="15.75"/>
    <n v="165833"/>
    <n v="171861"/>
    <n v="6028"/>
    <n v="0.95576343745045189"/>
    <n v="6028"/>
    <n v="0"/>
    <d v="2015-11-05T00:00:00"/>
    <n v="3"/>
    <n v="2"/>
    <n v="1"/>
    <n v="0"/>
    <n v="0"/>
    <n v="0"/>
    <x v="0"/>
    <s v="INR"/>
    <n v="0"/>
    <n v="6307"/>
    <d v="2016-03-31T00:00:00"/>
    <n v="0"/>
    <n v="0"/>
  </r>
  <r>
    <n v="62443247705"/>
    <s v="BR-TL SBH PERS LOAN UNSEC"/>
    <n v="72028607600"/>
    <s v="Mr. GURULINGAPPA  BAGALI"/>
    <n v="180000"/>
    <n v="15.75"/>
    <n v="165638"/>
    <n v="165266"/>
    <n v="0"/>
    <n v="0"/>
    <n v="0"/>
    <n v="0"/>
    <d v="2015-11-06T00:00:00"/>
    <n v="3"/>
    <n v="3"/>
    <n v="0"/>
    <n v="0"/>
    <n v="0"/>
    <n v="0"/>
    <x v="0"/>
    <s v="INR"/>
    <n v="0"/>
    <n v="6307"/>
    <s v="00/00/0000"/>
    <n v="0"/>
    <n v="0"/>
  </r>
  <r>
    <n v="62443467572"/>
    <s v="BR-TL SBH PERS LOAN UNSEC"/>
    <n v="72198327060"/>
    <s v="Mr. AVVANNA  TALWAR"/>
    <n v="150000"/>
    <n v="15.75"/>
    <n v="137977"/>
    <n v="137801"/>
    <n v="0"/>
    <n v="0"/>
    <n v="0"/>
    <n v="0"/>
    <d v="2015-11-07T00:00:00"/>
    <n v="3"/>
    <n v="3"/>
    <n v="0"/>
    <n v="0"/>
    <n v="0"/>
    <n v="0"/>
    <x v="0"/>
    <s v="INR"/>
    <n v="0"/>
    <n v="5256"/>
    <s v="00/00/0000"/>
    <n v="0"/>
    <n v="0"/>
  </r>
  <r>
    <n v="62443931864"/>
    <s v="BR-TL SBH PERS LOAN UNSEC"/>
    <n v="72104892306"/>
    <s v="Mr. PRAKASH  K.C"/>
    <n v="170000"/>
    <n v="15.75"/>
    <n v="156104"/>
    <n v="155928"/>
    <n v="0"/>
    <n v="0"/>
    <n v="0"/>
    <n v="0"/>
    <d v="2015-11-11T00:00:00"/>
    <n v="3"/>
    <n v="3"/>
    <n v="0"/>
    <n v="0"/>
    <n v="0"/>
    <n v="0"/>
    <x v="0"/>
    <s v="INR"/>
    <n v="0"/>
    <n v="5956"/>
    <s v="00/00/0000"/>
    <n v="0"/>
    <n v="0"/>
  </r>
  <r>
    <n v="62445028010"/>
    <s v="BR-TL SBH PERS LOAN UNSEC"/>
    <n v="78301573313"/>
    <s v="Mr. LAXMANNA  MALKAPPA"/>
    <n v="190000"/>
    <n v="15.75"/>
    <n v="173677"/>
    <n v="173505"/>
    <n v="0"/>
    <n v="0"/>
    <n v="0"/>
    <n v="0"/>
    <d v="2015-11-20T00:00:00"/>
    <n v="3"/>
    <n v="3"/>
    <n v="0"/>
    <n v="0"/>
    <n v="0"/>
    <n v="0"/>
    <x v="0"/>
    <s v="INR"/>
    <n v="0"/>
    <n v="6657"/>
    <s v="00/00/0000"/>
    <n v="0"/>
    <n v="0"/>
  </r>
  <r>
    <n v="62445103204"/>
    <s v="BR-TL SBH PERS LOAN UNSEC"/>
    <n v="72051102009"/>
    <s v="Mrs. VIDYAVATI W/O MAHESH"/>
    <n v="100000"/>
    <n v="15.75"/>
    <n v="91423"/>
    <n v="94639"/>
    <n v="3216"/>
    <n v="0.9178082191780822"/>
    <n v="3216"/>
    <n v="0"/>
    <d v="2015-11-20T00:00:00"/>
    <n v="3"/>
    <n v="2"/>
    <n v="1"/>
    <n v="0"/>
    <n v="0"/>
    <n v="0"/>
    <x v="0"/>
    <s v="INR"/>
    <n v="0"/>
    <n v="3504"/>
    <d v="2016-03-31T00:00:00"/>
    <n v="0"/>
    <n v="0"/>
  </r>
  <r>
    <n v="62445200184"/>
    <s v="BR-TL SBH PERS LOAN UNSEC"/>
    <n v="72108654617"/>
    <s v="Mr. CHANDSAB  FHAREEDSAB GOUR"/>
    <n v="295000"/>
    <n v="15.75"/>
    <n v="269468"/>
    <n v="269208"/>
    <n v="0"/>
    <n v="0"/>
    <n v="0"/>
    <n v="0"/>
    <d v="2015-11-21T00:00:00"/>
    <n v="3"/>
    <n v="3"/>
    <n v="0"/>
    <n v="0"/>
    <n v="0"/>
    <n v="0"/>
    <x v="0"/>
    <s v="INR"/>
    <n v="0"/>
    <n v="10335"/>
    <s v="00/00/0000"/>
    <n v="0"/>
    <n v="0"/>
  </r>
  <r>
    <n v="62445609764"/>
    <s v="BR-TL SBH PERS LOAN UNSEC"/>
    <n v="72098138804"/>
    <s v="Mr. MALLIKARJUN SHANMMUKAPP BI"/>
    <n v="300000"/>
    <n v="15.75"/>
    <n v="273753"/>
    <n v="273397"/>
    <n v="0"/>
    <n v="0"/>
    <n v="0"/>
    <n v="0"/>
    <d v="2015-11-24T00:00:00"/>
    <n v="3"/>
    <n v="3"/>
    <n v="0"/>
    <n v="0"/>
    <n v="0"/>
    <n v="0"/>
    <x v="0"/>
    <s v="INR"/>
    <n v="0"/>
    <n v="10511"/>
    <s v="00/00/0000"/>
    <n v="0"/>
    <n v="0"/>
  </r>
  <r>
    <n v="62445867363"/>
    <s v="BR-TL SBH PERS LOAN UNSEC"/>
    <n v="78212219003"/>
    <s v="CHANDRAMAPPA  DEVALAPPA"/>
    <n v="150000"/>
    <n v="15.75"/>
    <n v="136715"/>
    <n v="136539"/>
    <n v="0"/>
    <n v="0"/>
    <n v="0"/>
    <n v="0"/>
    <d v="2015-11-27T00:00:00"/>
    <n v="3"/>
    <n v="3"/>
    <n v="0"/>
    <n v="0"/>
    <n v="0"/>
    <n v="0"/>
    <x v="0"/>
    <s v="INR"/>
    <n v="0"/>
    <n v="5256"/>
    <s v="00/00/0000"/>
    <n v="0"/>
    <n v="0"/>
  </r>
  <r>
    <n v="62445984633"/>
    <s v="BR-TL SBH PERS LOAN UNSEC"/>
    <n v="72046786471"/>
    <s v="Ms. MD IQBAL  AHMED"/>
    <n v="150000"/>
    <n v="15.75"/>
    <n v="136789"/>
    <n v="141913"/>
    <n v="5124"/>
    <n v="0.97488584474885842"/>
    <n v="5124"/>
    <n v="0"/>
    <d v="2015-11-27T00:00:00"/>
    <n v="3"/>
    <n v="2"/>
    <n v="1"/>
    <n v="0"/>
    <n v="0"/>
    <n v="0"/>
    <x v="0"/>
    <s v="INR"/>
    <n v="0"/>
    <n v="5256"/>
    <d v="2016-03-31T00:00:00"/>
    <n v="0"/>
    <n v="0"/>
  </r>
  <r>
    <n v="62445989868"/>
    <s v="BR-TL SBH PERS LOAN UNSEC"/>
    <n v="72027722534"/>
    <s v="Mr. GAJANAN  SOMALIGAPPA"/>
    <n v="130000"/>
    <n v="15.75"/>
    <n v="123021"/>
    <n v="127486"/>
    <n v="4465"/>
    <n v="0.98024149286498352"/>
    <n v="4465"/>
    <n v="0"/>
    <d v="2015-12-02T00:00:00"/>
    <n v="2"/>
    <n v="1"/>
    <n v="1"/>
    <n v="0"/>
    <n v="0"/>
    <n v="0"/>
    <x v="0"/>
    <s v="INR"/>
    <n v="0"/>
    <n v="4555"/>
    <d v="2016-03-31T00:00:00"/>
    <n v="0"/>
    <n v="0"/>
  </r>
  <r>
    <n v="62446028508"/>
    <s v="BR-TL SBH PERS LOAN UNSEC"/>
    <n v="72113851915"/>
    <s v="Mr. ASHOK  RUKKAPPA"/>
    <n v="200000"/>
    <n v="15.75"/>
    <n v="182540"/>
    <n v="189768"/>
    <n v="7228"/>
    <n v="1.0315398886827458"/>
    <n v="7228"/>
    <n v="0"/>
    <d v="2015-11-27T00:00:00"/>
    <n v="3"/>
    <n v="2"/>
    <n v="1"/>
    <n v="0"/>
    <n v="0"/>
    <n v="0"/>
    <x v="0"/>
    <s v="INR"/>
    <n v="0"/>
    <n v="7007"/>
    <d v="2016-03-31T00:00:00"/>
    <n v="0"/>
    <n v="0"/>
  </r>
  <r>
    <n v="62446850029"/>
    <s v="BR-TL SBH PERS LOAN UNSEC"/>
    <n v="72049609023"/>
    <s v="Mr. SANGANNA HANAMANTRAYA BHAS"/>
    <n v="200000"/>
    <n v="15.75"/>
    <n v="189137"/>
    <n v="195958"/>
    <n v="6821"/>
    <n v="0.97345511631225912"/>
    <n v="6821"/>
    <n v="0"/>
    <d v="2015-12-03T00:00:00"/>
    <n v="2"/>
    <n v="1"/>
    <n v="1"/>
    <n v="0"/>
    <n v="0"/>
    <n v="0"/>
    <x v="0"/>
    <s v="INR"/>
    <n v="0"/>
    <n v="7007"/>
    <d v="2016-03-31T00:00:00"/>
    <n v="0"/>
    <n v="0"/>
  </r>
  <r>
    <n v="62446992133"/>
    <s v="BR-TL SBH PERS LOAN UNSEC"/>
    <n v="78301557085"/>
    <s v="Ms. GANGAVVA  DEVENDRAPPA"/>
    <n v="180000"/>
    <n v="15.75"/>
    <n v="170255"/>
    <n v="176376"/>
    <n v="6121"/>
    <n v="0.97050895830030126"/>
    <n v="6121"/>
    <n v="0"/>
    <d v="2015-12-04T00:00:00"/>
    <n v="2"/>
    <n v="1"/>
    <n v="1"/>
    <n v="0"/>
    <n v="0"/>
    <n v="0"/>
    <x v="0"/>
    <s v="INR"/>
    <n v="0"/>
    <n v="6307"/>
    <d v="2016-03-31T00:00:00"/>
    <n v="0"/>
    <n v="0"/>
  </r>
  <r>
    <n v="62449399955"/>
    <s v="BR-TL SBH PERS LOAN UNSEC"/>
    <n v="72037140269"/>
    <s v="Mr. SUDHIR RAMSHETTEPPA PATIL"/>
    <n v="100000"/>
    <n v="15.75"/>
    <n v="93784"/>
    <n v="97096"/>
    <n v="3312"/>
    <n v="0.9452054794520548"/>
    <n v="3312"/>
    <n v="0"/>
    <d v="2015-12-22T00:00:00"/>
    <n v="2"/>
    <n v="1"/>
    <n v="1"/>
    <n v="0"/>
    <n v="0"/>
    <n v="0"/>
    <x v="0"/>
    <s v="INR"/>
    <n v="0"/>
    <n v="3504"/>
    <d v="2016-03-31T00:00:00"/>
    <n v="0"/>
    <n v="0"/>
  </r>
  <r>
    <n v="62449648847"/>
    <s v="BR-TL SBH PERS LOAN UNSEC"/>
    <n v="72109463133"/>
    <s v="Mr. SHARANBASAPPA CHANDRASHEKA"/>
    <n v="180000"/>
    <n v="15.75"/>
    <n v="168703"/>
    <n v="174824"/>
    <n v="6121"/>
    <n v="0.97050895830030126"/>
    <n v="6121"/>
    <n v="0"/>
    <d v="2015-12-23T00:00:00"/>
    <n v="2"/>
    <n v="1"/>
    <n v="1"/>
    <n v="0"/>
    <n v="0"/>
    <n v="0"/>
    <x v="0"/>
    <s v="INR"/>
    <n v="0"/>
    <n v="6307"/>
    <d v="2016-03-31T00:00:00"/>
    <n v="0"/>
    <n v="0"/>
  </r>
  <r>
    <n v="62450592773"/>
    <s v="BR-TL SBH PERS LOAN UNSEC"/>
    <n v="72087824488"/>
    <s v="Mr. SIKANDAR ISHAQ PATEL"/>
    <n v="100000"/>
    <n v="14.5"/>
    <n v="96433"/>
    <n v="96241"/>
    <n v="0"/>
    <n v="0"/>
    <n v="0"/>
    <n v="0"/>
    <d v="2016-01-07T00:00:00"/>
    <n v="2"/>
    <n v="2"/>
    <n v="0"/>
    <n v="0"/>
    <n v="0"/>
    <n v="0"/>
    <x v="0"/>
    <s v="INR"/>
    <n v="0"/>
    <n v="3504"/>
    <s v="00/00/0000"/>
    <n v="0"/>
    <n v="0"/>
  </r>
  <r>
    <n v="62451114468"/>
    <s v="BR-TL SBH PERS LOAN UNSEC"/>
    <n v="72227673087"/>
    <s v="Mr. SHARNABASAPPA  YELASANGI"/>
    <n v="200000"/>
    <n v="14.5"/>
    <n v="192956"/>
    <n v="192770"/>
    <n v="0"/>
    <n v="0"/>
    <n v="0"/>
    <n v="0"/>
    <d v="2016-01-07T00:00:00"/>
    <n v="2"/>
    <n v="2"/>
    <n v="0"/>
    <n v="0"/>
    <n v="0"/>
    <n v="0"/>
    <x v="0"/>
    <s v="INR"/>
    <n v="0"/>
    <n v="7007"/>
    <s v="00/00/0000"/>
    <n v="0"/>
    <n v="0"/>
  </r>
  <r>
    <n v="62451388178"/>
    <s v="BR-TL SBH PERS LOAN UNSEC"/>
    <n v="72224763098"/>
    <s v="Mr. ZAHEER  AHMED"/>
    <n v="200000"/>
    <n v="14.5"/>
    <n v="192988"/>
    <n v="199902"/>
    <n v="6914"/>
    <n v="0.98672755815612956"/>
    <n v="6914"/>
    <n v="0"/>
    <d v="2016-01-07T00:00:00"/>
    <n v="2"/>
    <n v="1"/>
    <n v="1"/>
    <n v="0"/>
    <n v="0"/>
    <n v="0"/>
    <x v="0"/>
    <s v="INR"/>
    <n v="0"/>
    <n v="7007"/>
    <d v="2016-03-31T00:00:00"/>
    <n v="0"/>
    <n v="0"/>
  </r>
  <r>
    <n v="62452220226"/>
    <s v="BR-TL SBH PERS LOAN UNSEC"/>
    <n v="72046865047"/>
    <s v="Mr. HUSSAIN BADSHAHA WALIKAR"/>
    <n v="200000"/>
    <n v="14.5"/>
    <n v="196496"/>
    <n v="196680"/>
    <n v="184"/>
    <n v="3.761242845461979E-2"/>
    <n v="184"/>
    <n v="0"/>
    <d v="2016-01-16T00:00:00"/>
    <n v="2"/>
    <n v="2"/>
    <n v="0"/>
    <n v="0"/>
    <n v="0"/>
    <n v="0"/>
    <x v="0"/>
    <s v="INR"/>
    <n v="0"/>
    <n v="4892"/>
    <d v="2016-03-31T00:00:00"/>
    <n v="0"/>
    <n v="0"/>
  </r>
  <r>
    <n v="62452342336"/>
    <s v="BR-TL SBH PERS LOAN UNSEC"/>
    <n v="72151936382"/>
    <s v="Mr. SHIVAKUMAR M A"/>
    <n v="400000"/>
    <n v="14.5"/>
    <n v="383440"/>
    <n v="383868"/>
    <n v="428"/>
    <n v="3.0540887683744827E-2"/>
    <n v="428"/>
    <n v="0"/>
    <d v="2016-01-18T00:00:00"/>
    <n v="2"/>
    <n v="2"/>
    <n v="0"/>
    <n v="0"/>
    <n v="0"/>
    <n v="0"/>
    <x v="0"/>
    <s v="INR"/>
    <n v="0"/>
    <n v="14014"/>
    <d v="2016-03-31T00:00:00"/>
    <n v="0"/>
    <n v="0"/>
  </r>
  <r>
    <n v="62452364315"/>
    <s v="BR-TL SBH PERS LOAN UNSEC"/>
    <n v="72056932647"/>
    <s v="Mr. PANI  SHARANAPPA M"/>
    <n v="400000"/>
    <n v="14.5"/>
    <n v="382812"/>
    <n v="383868"/>
    <n v="1056"/>
    <n v="7.3701842546063656E-2"/>
    <n v="1056"/>
    <n v="0"/>
    <d v="2016-01-18T00:00:00"/>
    <n v="2"/>
    <n v="2"/>
    <n v="0"/>
    <n v="0"/>
    <n v="0"/>
    <n v="0"/>
    <x v="0"/>
    <s v="INR"/>
    <n v="0"/>
    <n v="14328"/>
    <d v="2016-03-31T00:00:00"/>
    <n v="0"/>
    <n v="0"/>
  </r>
  <r>
    <n v="62452411197"/>
    <s v="BR-TL SBH PERS LOAN UNSEC"/>
    <n v="72046785489"/>
    <s v="Ms. SHEETAL BHANUDASRAO JADHAV"/>
    <n v="350000"/>
    <n v="14.5"/>
    <n v="342988"/>
    <n v="343308"/>
    <n v="320"/>
    <n v="3.7383177570093455E-2"/>
    <n v="320"/>
    <n v="0"/>
    <d v="2016-01-18T00:00:00"/>
    <n v="2"/>
    <n v="2"/>
    <n v="0"/>
    <n v="0"/>
    <n v="0"/>
    <n v="0"/>
    <x v="0"/>
    <s v="INR"/>
    <n v="0"/>
    <n v="8560"/>
    <d v="2016-03-31T00:00:00"/>
    <n v="0"/>
    <n v="0"/>
  </r>
  <r>
    <n v="62452448923"/>
    <s v="BR-TL SBH PERS LOAN UNSEC"/>
    <n v="72043298705"/>
    <s v="Mr. SABANNA  H  KATTIMANI"/>
    <n v="100000"/>
    <n v="14.5"/>
    <n v="95965"/>
    <n v="99473"/>
    <n v="3508"/>
    <n v="1.0011415525114156"/>
    <n v="3508"/>
    <n v="0"/>
    <d v="2016-01-19T00:00:00"/>
    <n v="2"/>
    <n v="1"/>
    <n v="1"/>
    <n v="0"/>
    <n v="0"/>
    <n v="0"/>
    <x v="0"/>
    <s v="INR"/>
    <n v="0"/>
    <n v="3504"/>
    <d v="2016-03-31T00:00:00"/>
    <n v="0"/>
    <n v="0"/>
  </r>
  <r>
    <n v="62452999094"/>
    <s v="BR-TL SBH PERS LOAN UNSEC"/>
    <n v="72000776044"/>
    <s v="Mr. LINGAPPA  KAMATAGI"/>
    <n v="200000"/>
    <n v="14.5"/>
    <n v="191500"/>
    <n v="191714"/>
    <n v="214"/>
    <n v="3.0540887683744827E-2"/>
    <n v="214"/>
    <n v="0"/>
    <d v="2016-01-22T00:00:00"/>
    <n v="2"/>
    <n v="2"/>
    <n v="0"/>
    <n v="0"/>
    <n v="0"/>
    <n v="0"/>
    <x v="0"/>
    <s v="INR"/>
    <n v="0"/>
    <n v="7007"/>
    <d v="2016-03-31T00:00:00"/>
    <n v="0"/>
    <n v="0"/>
  </r>
  <r>
    <n v="62453076926"/>
    <s v="BR-TL SBH PERS LOAN UNSEC"/>
    <n v="72117392310"/>
    <s v="Mr. GURUMURTI TUKARAM BASARAGI"/>
    <n v="200000"/>
    <n v="14.5"/>
    <n v="194074"/>
    <n v="194332"/>
    <n v="258"/>
    <n v="4.5034037353813929E-2"/>
    <n v="258"/>
    <n v="0"/>
    <d v="2016-01-22T00:00:00"/>
    <n v="2"/>
    <n v="2"/>
    <n v="0"/>
    <n v="0"/>
    <n v="0"/>
    <n v="0"/>
    <x v="0"/>
    <s v="INR"/>
    <n v="0"/>
    <n v="5729"/>
    <d v="2016-03-31T00:00:00"/>
    <n v="0"/>
    <n v="0"/>
  </r>
  <r>
    <n v="62453377742"/>
    <s v="BR-TL SBH PERS LOAN UNSEC"/>
    <n v="72068455911"/>
    <s v="Mr. SHIVANAND BIRADAR  ."/>
    <n v="300000"/>
    <n v="14.5"/>
    <n v="290601"/>
    <n v="290929"/>
    <n v="328"/>
    <n v="3.8752362948960305E-2"/>
    <n v="328"/>
    <n v="0"/>
    <d v="2016-01-27T00:00:00"/>
    <n v="2"/>
    <n v="2"/>
    <n v="0"/>
    <n v="0"/>
    <n v="0"/>
    <n v="0"/>
    <x v="0"/>
    <s v="INR"/>
    <n v="0"/>
    <n v="8464"/>
    <d v="2016-03-31T00:00:00"/>
    <n v="0"/>
    <n v="0"/>
  </r>
  <r>
    <n v="62453700313"/>
    <s v="BR-TL SBH PERS LOAN UNSEC"/>
    <n v="72233792619"/>
    <s v="Mr. KIRANKUMAR`  P S"/>
    <n v="220000"/>
    <n v="14.5"/>
    <n v="210211"/>
    <n v="210427"/>
    <n v="216"/>
    <n v="2.8022833419823558E-2"/>
    <n v="216"/>
    <n v="0"/>
    <d v="2016-01-29T00:00:00"/>
    <n v="2"/>
    <n v="2"/>
    <n v="0"/>
    <n v="0"/>
    <n v="0"/>
    <n v="0"/>
    <x v="0"/>
    <s v="INR"/>
    <n v="0"/>
    <n v="7708"/>
    <d v="2016-03-31T00:00:00"/>
    <n v="0"/>
    <n v="0"/>
  </r>
  <r>
    <n v="62454265528"/>
    <s v="BR-TL SBH PERS LOAN UNSEC"/>
    <n v="72097992235"/>
    <s v="Mr. DEVENDRAPPA  VEERAPPA"/>
    <n v="400000"/>
    <n v="14.5"/>
    <n v="398334"/>
    <n v="398519"/>
    <n v="185"/>
    <n v="1.6393442622950821E-2"/>
    <n v="185"/>
    <n v="0"/>
    <d v="2016-02-02T00:00:00"/>
    <n v="0"/>
    <n v="0"/>
    <n v="0"/>
    <n v="0"/>
    <n v="0"/>
    <n v="0"/>
    <x v="0"/>
    <s v="INR"/>
    <n v="0"/>
    <n v="11285"/>
    <d v="2016-03-31T00:00:00"/>
    <n v="0"/>
    <n v="0"/>
  </r>
  <r>
    <n v="62454296726"/>
    <s v="BR-TL SBH PERS LOAN UNSEC"/>
    <n v="72087959947"/>
    <s v="Mr. KRISHNARAO NARSINGRAO K"/>
    <n v="150000"/>
    <n v="14.5"/>
    <n v="149955"/>
    <n v="150024"/>
    <n v="69"/>
    <n v="1.8806214227309895E-2"/>
    <n v="69"/>
    <n v="0"/>
    <d v="2016-02-03T00:00:00"/>
    <n v="0"/>
    <n v="0"/>
    <n v="0"/>
    <n v="0"/>
    <n v="0"/>
    <n v="0"/>
    <x v="0"/>
    <s v="INR"/>
    <n v="0"/>
    <n v="3669"/>
    <d v="2016-03-31T00:00:00"/>
    <n v="0"/>
    <n v="0"/>
  </r>
  <r>
    <n v="62455490483"/>
    <s v="BR-TL SBH PERS LOAN UNSEC"/>
    <n v="78204898048"/>
    <s v="MANIK  GAWARE"/>
    <n v="100000"/>
    <n v="14.5"/>
    <n v="97108"/>
    <n v="97245"/>
    <n v="137"/>
    <n v="2.8323340913789539E-2"/>
    <n v="137"/>
    <n v="0"/>
    <d v="2016-02-11T00:00:00"/>
    <n v="0"/>
    <n v="0"/>
    <n v="0"/>
    <n v="0"/>
    <n v="0"/>
    <n v="0"/>
    <x v="0"/>
    <s v="INR"/>
    <n v="0"/>
    <n v="4837"/>
    <d v="2016-03-31T00:00:00"/>
    <n v="0"/>
    <n v="0"/>
  </r>
  <r>
    <n v="62455494535"/>
    <s v="BR-TL SBH PERS LOAN UNSEC"/>
    <n v="72046690096"/>
    <s v="Mr. SHIVAPUTRA HANAMANTA BELUR"/>
    <n v="400000"/>
    <n v="14.5"/>
    <n v="396997"/>
    <n v="397180"/>
    <n v="183"/>
    <n v="1.8705918429929469E-2"/>
    <n v="183"/>
    <n v="0"/>
    <d v="2016-02-18T00:00:00"/>
    <n v="0"/>
    <n v="0"/>
    <n v="0"/>
    <n v="0"/>
    <n v="0"/>
    <n v="0"/>
    <x v="0"/>
    <s v="INR"/>
    <n v="0"/>
    <n v="9783"/>
    <d v="2016-03-31T00:00:00"/>
    <n v="0"/>
    <n v="0"/>
  </r>
  <r>
    <n v="62455571792"/>
    <s v="BR-TL SBH PERS LOAN UNSEC"/>
    <n v="72098954628"/>
    <s v="Mr. SURESH  MEDI"/>
    <n v="200000"/>
    <n v="14.5"/>
    <n v="199048"/>
    <n v="199140"/>
    <n v="92"/>
    <n v="1.8806214227309895E-2"/>
    <n v="92"/>
    <n v="0"/>
    <d v="2016-02-11T00:00:00"/>
    <n v="0"/>
    <n v="0"/>
    <n v="0"/>
    <n v="0"/>
    <n v="0"/>
    <n v="0"/>
    <x v="0"/>
    <s v="INR"/>
    <n v="0"/>
    <n v="4892"/>
    <d v="2016-03-31T00:00:00"/>
    <n v="0"/>
    <n v="0"/>
  </r>
  <r>
    <n v="62456264293"/>
    <s v="BR-TL SBH PERS LOAN UNSEC"/>
    <n v="72006269777"/>
    <s v="Mrs. MANJULA  MOOL  BHARATHI"/>
    <n v="600000"/>
    <n v="14.5"/>
    <n v="595457"/>
    <n v="595831"/>
    <n v="374"/>
    <n v="2.5487256371814093E-2"/>
    <n v="374"/>
    <n v="0"/>
    <d v="2016-02-18T00:00:00"/>
    <n v="0"/>
    <n v="0"/>
    <n v="0"/>
    <n v="0"/>
    <n v="0"/>
    <n v="0"/>
    <x v="0"/>
    <s v="INR"/>
    <n v="0"/>
    <n v="14674"/>
    <d v="2016-03-31T00:00:00"/>
    <n v="0"/>
    <n v="0"/>
  </r>
  <r>
    <n v="62456283307"/>
    <s v="BR-TL SBH PERS LOAN UNSEC"/>
    <n v="72081014195"/>
    <s v="Mr. PRASHANT V B"/>
    <n v="445000"/>
    <n v="14.5"/>
    <n v="441631"/>
    <n v="441914"/>
    <n v="283"/>
    <n v="2.6003859229991731E-2"/>
    <n v="283"/>
    <n v="0"/>
    <d v="2016-02-18T00:00:00"/>
    <n v="0"/>
    <n v="0"/>
    <n v="0"/>
    <n v="0"/>
    <n v="0"/>
    <n v="0"/>
    <x v="0"/>
    <s v="INR"/>
    <n v="0"/>
    <n v="10883"/>
    <d v="2016-03-31T00:00:00"/>
    <n v="0"/>
    <n v="0"/>
  </r>
  <r>
    <n v="62456306416"/>
    <s v="BR-TL SBH PERS LOAN UNSEC"/>
    <n v="72027298932"/>
    <s v="Mrs. M REKHA  MAVIN"/>
    <n v="340000"/>
    <n v="14.5"/>
    <n v="336956"/>
    <n v="337172"/>
    <n v="216"/>
    <n v="2.5974025974025976E-2"/>
    <n v="216"/>
    <n v="0"/>
    <d v="2016-02-22T00:00:00"/>
    <n v="0"/>
    <n v="0"/>
    <n v="0"/>
    <n v="0"/>
    <n v="0"/>
    <n v="0"/>
    <x v="0"/>
    <s v="INR"/>
    <n v="0"/>
    <n v="8316"/>
    <d v="2016-03-31T00:00:00"/>
    <n v="0"/>
    <n v="0"/>
  </r>
  <r>
    <n v="62456574351"/>
    <s v="BR-TL SBH PERS LOAN UNSEC"/>
    <n v="72099515421"/>
    <s v="Mr. SIDDAYYA  IRAYYA"/>
    <n v="200000"/>
    <n v="14.5"/>
    <n v="198209"/>
    <n v="198301"/>
    <n v="92"/>
    <n v="1.8806214227309895E-2"/>
    <n v="92"/>
    <n v="0"/>
    <d v="2016-02-22T00:00:00"/>
    <n v="0"/>
    <n v="0"/>
    <n v="0"/>
    <n v="0"/>
    <n v="0"/>
    <n v="0"/>
    <x v="0"/>
    <s v="INR"/>
    <n v="0"/>
    <n v="4892"/>
    <d v="2016-03-31T00:00:00"/>
    <n v="0"/>
    <n v="0"/>
  </r>
  <r>
    <n v="62456643408"/>
    <s v="BR-TL SBH PERS LOAN UNSEC"/>
    <n v="78204959614"/>
    <s v="HEMAVATI W/O LATE GURURAJ"/>
    <n v="200000"/>
    <n v="14.5"/>
    <n v="198128"/>
    <n v="198220"/>
    <n v="92"/>
    <n v="1.8806214227309895E-2"/>
    <n v="92"/>
    <n v="0"/>
    <d v="2016-02-23T00:00:00"/>
    <n v="0"/>
    <n v="0"/>
    <n v="0"/>
    <n v="0"/>
    <n v="0"/>
    <n v="0"/>
    <x v="0"/>
    <s v="INR"/>
    <n v="0"/>
    <n v="4892"/>
    <d v="2016-03-31T00:00:00"/>
    <n v="0"/>
    <n v="0"/>
  </r>
  <r>
    <n v="62457088383"/>
    <s v="BR-TL SBH PERS LOAN UNSEC"/>
    <n v="72053711698"/>
    <s v="Mr. MOHAMMED ZAKEER HUSSAIN"/>
    <n v="340000"/>
    <n v="14.5"/>
    <n v="336347"/>
    <n v="336563"/>
    <n v="216"/>
    <n v="2.5974025974025976E-2"/>
    <n v="216"/>
    <n v="0"/>
    <d v="2016-02-26T00:00:00"/>
    <n v="0"/>
    <n v="0"/>
    <n v="0"/>
    <n v="0"/>
    <n v="0"/>
    <n v="0"/>
    <x v="0"/>
    <s v="INR"/>
    <n v="0"/>
    <n v="8316"/>
    <d v="2016-03-31T00:00:00"/>
    <n v="0"/>
    <n v="0"/>
  </r>
  <r>
    <n v="62458275156"/>
    <s v="BR-TL SBH PERS LOAN UNSEC"/>
    <n v="79207714925"/>
    <s v="HANMANTH MAREPPA NANDURKAR"/>
    <n v="250000"/>
    <n v="14.5"/>
    <n v="252682"/>
    <n v="252682"/>
    <n v="0"/>
    <n v="0"/>
    <n v="0"/>
    <n v="0"/>
    <d v="2016-03-05T00:00:00"/>
    <n v="1"/>
    <n v="1"/>
    <n v="0"/>
    <n v="0"/>
    <n v="0"/>
    <n v="0"/>
    <x v="0"/>
    <s v="INR"/>
    <n v="0"/>
    <n v="5951"/>
    <s v="00/00/0000"/>
    <n v="0"/>
    <n v="0"/>
  </r>
  <r>
    <n v="62458355087"/>
    <s v="BR-TL SBH PERS LOAN UNSEC"/>
    <n v="79234058006"/>
    <s v="BHAVURAO  PATIL"/>
    <n v="250000"/>
    <n v="14.5"/>
    <n v="252284"/>
    <n v="252284"/>
    <n v="0"/>
    <n v="0"/>
    <n v="0"/>
    <n v="0"/>
    <d v="2016-03-09T00:00:00"/>
    <n v="1"/>
    <n v="1"/>
    <n v="0"/>
    <n v="0"/>
    <n v="0"/>
    <n v="0"/>
    <x v="0"/>
    <s v="INR"/>
    <n v="0"/>
    <n v="5951"/>
    <s v="00/00/0000"/>
    <n v="0"/>
    <n v="0"/>
  </r>
  <r>
    <n v="62458434742"/>
    <s v="BR-TL SBH PERS LOAN UNSEC"/>
    <n v="72133643173"/>
    <s v="Mr. RAJENDRA GOVINDRAO GAWALI"/>
    <n v="300000"/>
    <n v="14.5"/>
    <n v="302741"/>
    <n v="302741"/>
    <n v="0"/>
    <n v="0"/>
    <n v="0"/>
    <n v="0"/>
    <d v="2016-03-09T00:00:00"/>
    <n v="1"/>
    <n v="1"/>
    <n v="0"/>
    <n v="0"/>
    <n v="0"/>
    <n v="0"/>
    <x v="0"/>
    <s v="INR"/>
    <n v="0"/>
    <n v="10327"/>
    <s v="00/00/0000"/>
    <n v="0"/>
    <n v="0"/>
  </r>
  <r>
    <n v="62458444922"/>
    <s v="BR-TL SBH PERS LOAN UNSEC"/>
    <n v="72058256734"/>
    <s v="Mrs. SAVITHA  PATIL"/>
    <n v="250000"/>
    <n v="14.5"/>
    <n v="252284"/>
    <n v="252284"/>
    <n v="0"/>
    <n v="0"/>
    <n v="0"/>
    <n v="0"/>
    <d v="2016-03-09T00:00:00"/>
    <n v="1"/>
    <n v="1"/>
    <n v="0"/>
    <n v="0"/>
    <n v="0"/>
    <n v="0"/>
    <x v="0"/>
    <s v="INR"/>
    <n v="0"/>
    <n v="5951"/>
    <s v="00/00/0000"/>
    <n v="0"/>
    <n v="0"/>
  </r>
  <r>
    <n v="62458575364"/>
    <s v="BR-TL SBH PERS LOAN UNSEC"/>
    <n v="78250555093"/>
    <s v="Mrs. SAVITRI  PATIL"/>
    <n v="400000"/>
    <n v="14.5"/>
    <n v="403496"/>
    <n v="403496"/>
    <n v="0"/>
    <n v="0"/>
    <n v="0"/>
    <n v="0"/>
    <d v="2016-03-10T00:00:00"/>
    <n v="1"/>
    <n v="1"/>
    <n v="0"/>
    <n v="0"/>
    <n v="0"/>
    <n v="0"/>
    <x v="0"/>
    <s v="INR"/>
    <n v="0"/>
    <n v="9521"/>
    <s v="00/00/0000"/>
    <n v="0"/>
    <n v="0"/>
  </r>
  <r>
    <n v="62458592776"/>
    <s v="BR-TL SBH PERS LOAN UNSEC"/>
    <n v="72053744646"/>
    <s v="Mr. ARVIND KUMAR S/O BABU RATH"/>
    <n v="100000"/>
    <n v="14.5"/>
    <n v="100914"/>
    <n v="100914"/>
    <n v="0"/>
    <n v="0"/>
    <n v="0"/>
    <n v="0"/>
    <d v="2016-03-09T00:00:00"/>
    <n v="1"/>
    <n v="1"/>
    <n v="0"/>
    <n v="0"/>
    <n v="0"/>
    <n v="0"/>
    <x v="0"/>
    <s v="INR"/>
    <n v="0"/>
    <n v="2381"/>
    <s v="00/00/0000"/>
    <n v="0"/>
    <n v="0"/>
  </r>
  <r>
    <n v="62458642538"/>
    <s v="BR-TL SBH PERS LOAN UNSEC"/>
    <n v="72001192468"/>
    <s v="Mrs. ZARINA NAHEED  ZARINA NAH"/>
    <n v="400000"/>
    <n v="14.5"/>
    <n v="403337"/>
    <n v="403337"/>
    <n v="0"/>
    <n v="0"/>
    <n v="0"/>
    <n v="0"/>
    <d v="2016-03-11T00:00:00"/>
    <n v="1"/>
    <n v="1"/>
    <n v="0"/>
    <n v="0"/>
    <n v="0"/>
    <n v="0"/>
    <x v="0"/>
    <s v="INR"/>
    <n v="0"/>
    <n v="9521"/>
    <s v="00/00/0000"/>
    <n v="0"/>
    <n v="0"/>
  </r>
  <r>
    <n v="62459501163"/>
    <s v="BR-TL SBH PERS LOAN UNSEC"/>
    <n v="72130266626"/>
    <s v="Mr. NASEER ASAD D MOHAMED ASAD"/>
    <n v="595000"/>
    <n v="14.5"/>
    <n v="598647"/>
    <n v="598647"/>
    <n v="0"/>
    <n v="0"/>
    <n v="0"/>
    <n v="0"/>
    <d v="2016-03-17T00:00:00"/>
    <n v="1"/>
    <n v="1"/>
    <n v="0"/>
    <n v="0"/>
    <n v="0"/>
    <n v="0"/>
    <x v="0"/>
    <s v="INR"/>
    <n v="0"/>
    <n v="14162"/>
    <s v="00/00/0000"/>
    <n v="0"/>
    <n v="0"/>
  </r>
  <r>
    <n v="62460148306"/>
    <s v="BR-TL SBH PERS LOAN UNSEC"/>
    <n v="72000815010"/>
    <s v="Mr. SANGANBASAPPA BASAVARAJ BI"/>
    <n v="120000"/>
    <n v="14.5"/>
    <n v="120477"/>
    <n v="120477"/>
    <n v="0"/>
    <n v="0"/>
    <n v="0"/>
    <n v="0"/>
    <d v="2016-03-22T00:00:00"/>
    <n v="1"/>
    <n v="1"/>
    <n v="0"/>
    <n v="0"/>
    <n v="0"/>
    <n v="0"/>
    <x v="0"/>
    <s v="INR"/>
    <n v="0"/>
    <n v="2857"/>
    <s v="00/00/0000"/>
    <n v="0"/>
    <n v="0"/>
  </r>
  <r>
    <n v="62460240786"/>
    <s v="BR-TL SBH PERS LOAN UNSEC"/>
    <n v="72106998582"/>
    <s v="Mr. TUKARAM  CHAVAN"/>
    <n v="600000"/>
    <n v="14.5"/>
    <n v="602145"/>
    <n v="602145"/>
    <n v="0"/>
    <n v="0"/>
    <n v="0"/>
    <n v="0"/>
    <d v="2016-03-23T00:00:00"/>
    <n v="1"/>
    <n v="1"/>
    <n v="0"/>
    <n v="0"/>
    <n v="0"/>
    <n v="0"/>
    <x v="0"/>
    <s v="INR"/>
    <n v="0"/>
    <n v="14281"/>
    <s v="00/00/0000"/>
    <n v="0"/>
    <n v="0"/>
  </r>
  <r>
    <n v="62461226852"/>
    <s v="BR-TL SBH PERS LOAN UNSEC"/>
    <n v="78204952450"/>
    <s v="Mr. SHAMSUDDIN ISMAILSAB MULLA"/>
    <n v="395000"/>
    <n v="14.5"/>
    <n v="395157"/>
    <n v="395157"/>
    <n v="0"/>
    <n v="0"/>
    <n v="0"/>
    <n v="0"/>
    <d v="2016-03-31T00:00:00"/>
    <n v="1"/>
    <n v="1"/>
    <n v="0"/>
    <n v="0"/>
    <n v="0"/>
    <n v="0"/>
    <x v="0"/>
    <s v="INR"/>
    <n v="0"/>
    <n v="9294"/>
    <s v="00/00/0000"/>
    <n v="0"/>
    <n v="0"/>
  </r>
  <r>
    <n v="62284850699"/>
    <s v="BR-TL SBH PERS LOAN UNSEC"/>
    <n v="78204871332"/>
    <s v="ALLAUDDIN  MAHBOOB"/>
    <n v="150000"/>
    <n v="15.75"/>
    <n v="15112.59"/>
    <n v="21149.59"/>
    <n v="6037"/>
    <n v="1.1414256003025147"/>
    <n v="6037"/>
    <n v="0"/>
    <d v="2013-06-05T00:00:00"/>
    <n v="33"/>
    <n v="32"/>
    <n v="1"/>
    <n v="2"/>
    <n v="2"/>
    <n v="504"/>
    <x v="1"/>
    <s v="INR"/>
    <n v="0"/>
    <n v="5289"/>
    <d v="2016-03-01T00:00:00"/>
    <n v="0"/>
    <n v="0"/>
  </r>
  <r>
    <n v="62342658313"/>
    <s v="BR-TL SBH PERS LOAN UNSEC"/>
    <n v="72089080885"/>
    <s v="Mrs. CHANDRAKALA  C"/>
    <n v="150000"/>
    <n v="15.75"/>
    <n v="92043.02"/>
    <n v="107701.02"/>
    <n v="15658"/>
    <n v="2.9604840234448857"/>
    <n v="15658"/>
    <n v="0"/>
    <d v="2014-05-12T00:00:00"/>
    <n v="22"/>
    <n v="19"/>
    <n v="3"/>
    <n v="3"/>
    <n v="3"/>
    <n v="505"/>
    <x v="9"/>
    <s v="INR"/>
    <n v="0"/>
    <n v="5289"/>
    <d v="2016-02-29T00:00:00"/>
    <n v="0"/>
    <n v="0"/>
  </r>
  <r>
    <n v="62353775601"/>
    <s v="BR-TL SBH PERS LOAN UNSEC"/>
    <n v="72000786484"/>
    <s v="Mr. MOHD .ASIF.  PATEL"/>
    <n v="300000"/>
    <n v="15.75"/>
    <n v="166540.17000000001"/>
    <n v="197903.17"/>
    <n v="31363"/>
    <n v="2.9652075257634491"/>
    <n v="31363"/>
    <n v="0"/>
    <d v="2014-08-12T00:00:00"/>
    <n v="19"/>
    <n v="16"/>
    <n v="3"/>
    <n v="3"/>
    <n v="3"/>
    <n v="505"/>
    <x v="9"/>
    <s v="INR"/>
    <n v="0"/>
    <n v="10577"/>
    <d v="2016-02-29T00:00:00"/>
    <n v="0"/>
    <n v="0"/>
  </r>
  <r>
    <n v="62388453550"/>
    <s v="BR-TL SBH PERS LOAN UNSEC"/>
    <n v="72106906907"/>
    <s v="Mr. RAJENDRAPPA  MALKHEDKAR"/>
    <n v="100000"/>
    <n v="15.75"/>
    <n v="65899.899999999994"/>
    <n v="75111.899999999994"/>
    <n v="9212"/>
    <n v="2.5560488346281911"/>
    <n v="9212"/>
    <n v="0"/>
    <d v="2014-12-16T00:00:00"/>
    <n v="14"/>
    <n v="11"/>
    <n v="3"/>
    <n v="3"/>
    <n v="3"/>
    <n v="505"/>
    <x v="9"/>
    <s v="INR"/>
    <n v="0"/>
    <n v="3604"/>
    <d v="2016-02-29T00:00:00"/>
    <n v="0"/>
    <n v="0"/>
  </r>
  <r>
    <n v="62418675505"/>
    <s v="BR-TL SBH PERS LOAN UNSEC"/>
    <n v="72000896566"/>
    <s v="Mr. RAVINDRA S.KULKARNI SUDHAK"/>
    <n v="350000"/>
    <n v="15.75"/>
    <n v="271943.56"/>
    <n v="308283.56"/>
    <n v="36340"/>
    <n v="2.9511125548156572"/>
    <n v="36340"/>
    <n v="0"/>
    <d v="2015-05-26T00:00:00"/>
    <n v="10"/>
    <n v="7"/>
    <n v="3"/>
    <n v="3"/>
    <n v="3"/>
    <n v="505"/>
    <x v="9"/>
    <s v="INR"/>
    <n v="0"/>
    <n v="12314"/>
    <d v="2016-02-29T00:00:00"/>
    <n v="0"/>
    <n v="0"/>
  </r>
  <r>
    <n v="62432332183"/>
    <s v="BR-TL SBH PERS LOAN UNSEC"/>
    <n v="72027862888"/>
    <s v="Mr. VINOD VAIJINATH VAIJINATH"/>
    <n v="110000"/>
    <n v="15.75"/>
    <n v="93128.84"/>
    <n v="104583.84"/>
    <n v="11455"/>
    <n v="2.963777490297542"/>
    <n v="11455"/>
    <n v="0"/>
    <d v="2015-08-24T00:00:00"/>
    <n v="7"/>
    <n v="4"/>
    <n v="3"/>
    <n v="3"/>
    <n v="3"/>
    <n v="505"/>
    <x v="9"/>
    <s v="INR"/>
    <n v="0"/>
    <n v="3865"/>
    <d v="2016-02-29T00:00:00"/>
    <n v="0"/>
    <n v="0"/>
  </r>
  <r>
    <n v="62453793911"/>
    <s v="BR-TL SBH PERS LOAN UNSEC"/>
    <n v="72088566445"/>
    <s v="Mr. ABDUL MATEEN  MD"/>
    <n v="120000"/>
    <n v="14.5"/>
    <n v="116252.38"/>
    <n v="123024.38"/>
    <n v="6772"/>
    <n v="2"/>
    <n v="6772"/>
    <n v="0"/>
    <d v="2016-01-29T00:00:00"/>
    <n v="2"/>
    <n v="0"/>
    <n v="2"/>
    <n v="3"/>
    <n v="3"/>
    <n v="505"/>
    <x v="9"/>
    <s v="INR"/>
    <n v="0"/>
    <n v="3386"/>
    <d v="2016-02-29T00:00:00"/>
    <n v="0"/>
    <n v="0"/>
  </r>
  <r>
    <n v="62173033695"/>
    <s v="BR-TL SBH PERS LOAN UNSEC"/>
    <n v="72000787863"/>
    <s v="Mr. HONNAPPA HUCHAPPA DALWAI"/>
    <n v="90000"/>
    <n v="15.75"/>
    <n v="0"/>
    <n v="5.07"/>
    <n v="5.07"/>
    <n v="1.5600000000000002E-3"/>
    <n v="5.07"/>
    <n v="0"/>
    <d v="2010-12-14T00:00:00"/>
    <n v="36"/>
    <n v="36"/>
    <n v="0"/>
    <n v="6"/>
    <n v="6"/>
    <n v="802"/>
    <x v="5"/>
    <s v="INR"/>
    <n v="0"/>
    <n v="3250"/>
    <d v="2013-11-30T00:00:00"/>
    <n v="0"/>
    <n v="24675.02"/>
  </r>
  <r>
    <n v="62407668975"/>
    <s v="BR-TL SBH HOME CASH"/>
    <n v="72105932156"/>
    <s v="Mr. PRABHU  KAMBALI"/>
    <n v="200000"/>
    <n v="11.5"/>
    <n v="188158.42"/>
    <n v="164959.42000000001"/>
    <n v="0"/>
    <n v="0"/>
    <n v="0"/>
    <n v="0"/>
    <d v="2015-03-12T00:00:00"/>
    <n v="12"/>
    <n v="12"/>
    <n v="0"/>
    <n v="0"/>
    <n v="0"/>
    <n v="0"/>
    <x v="0"/>
    <s v="INR"/>
    <n v="21782"/>
    <n v="2877"/>
    <s v="00/00/0000"/>
    <n v="0"/>
    <n v="0"/>
  </r>
  <r>
    <n v="62414499587"/>
    <s v="BR- SBH HOME CASH"/>
    <n v="72001113156"/>
    <s v="Mr. BHARAMAPPA RAMAPPA BHOYI"/>
    <n v="370000"/>
    <n v="9.8000000000000007"/>
    <n v="348585"/>
    <n v="336936"/>
    <n v="0"/>
    <n v="0"/>
    <n v="0"/>
    <n v="0"/>
    <d v="2015-04-22T00:00:00"/>
    <n v="11"/>
    <n v="11"/>
    <n v="0"/>
    <n v="0"/>
    <n v="0"/>
    <n v="0"/>
    <x v="0"/>
    <s v="INR"/>
    <n v="0"/>
    <n v="4941"/>
    <s v="00/00/0000"/>
    <n v="0"/>
    <n v="0"/>
  </r>
  <r>
    <n v="62454745978"/>
    <s v="BR- SBH HOME CASH"/>
    <n v="72043449473"/>
    <s v="Mr. MACHINDRANATH  MAHARAJ"/>
    <n v="500000"/>
    <n v="9.8000000000000007"/>
    <n v="500141"/>
    <n v="492130"/>
    <n v="0"/>
    <n v="0"/>
    <n v="0"/>
    <n v="0"/>
    <d v="2016-02-05T00:00:00"/>
    <n v="1"/>
    <n v="1"/>
    <n v="0"/>
    <n v="0"/>
    <n v="0"/>
    <n v="0"/>
    <x v="0"/>
    <s v="INR"/>
    <n v="21782"/>
    <n v="7289"/>
    <s v="00/00/0000"/>
    <n v="0"/>
    <n v="0"/>
  </r>
  <r>
    <n v="62459091199"/>
    <s v="BR- SBH HOME CASH"/>
    <n v="72000756506"/>
    <s v="Mr. VEERSHETTY  BHOOPRAO"/>
    <n v="360000"/>
    <n v="9.8000000000000007"/>
    <n v="361740"/>
    <n v="361740"/>
    <n v="0"/>
    <n v="0"/>
    <n v="0"/>
    <n v="0"/>
    <d v="2016-03-14T00:00:00"/>
    <n v="1"/>
    <n v="1"/>
    <n v="0"/>
    <n v="0"/>
    <n v="0"/>
    <n v="0"/>
    <x v="0"/>
    <s v="INR"/>
    <n v="21782"/>
    <n v="4742"/>
    <s v="00/00/0000"/>
    <n v="0"/>
    <n v="0"/>
  </r>
  <r>
    <n v="62461053671"/>
    <s v="BR- SBH HOME CASH"/>
    <n v="72143942614"/>
    <s v="Mr. SHARANABASAPPA B KUMBAR"/>
    <n v="624000"/>
    <n v="9.8000000000000007"/>
    <n v="0"/>
    <n v="0"/>
    <n v="0"/>
    <n v="0"/>
    <n v="0"/>
    <n v="0"/>
    <d v="2016-03-30T00:00:00"/>
    <n v="0"/>
    <n v="0"/>
    <n v="0"/>
    <n v="0"/>
    <n v="0"/>
    <n v="0"/>
    <x v="0"/>
    <s v="INR"/>
    <n v="21782"/>
    <n v="8289"/>
    <s v="00/00/0000"/>
    <n v="0"/>
    <n v="0"/>
  </r>
  <r>
    <n v="62181127428"/>
    <s v="BR-TL Immov Property PER"/>
    <n v="72078018707"/>
    <s v="Mr. CHAITANYA  KUMAR  S"/>
    <n v="800000"/>
    <n v="13"/>
    <n v="413543.33"/>
    <n v="390591.33"/>
    <n v="0"/>
    <n v="0"/>
    <n v="0"/>
    <n v="0"/>
    <d v="2011-02-23T00:00:00"/>
    <n v="48"/>
    <n v="48"/>
    <n v="0"/>
    <n v="0"/>
    <n v="0"/>
    <n v="0"/>
    <x v="0"/>
    <s v="INR"/>
    <n v="0"/>
    <n v="19254"/>
    <s v="00/00/0000"/>
    <n v="0"/>
    <n v="0"/>
  </r>
  <r>
    <n v="62202908262"/>
    <s v="BR-TL Immov Property PER"/>
    <n v="78300118344"/>
    <s v="Mr. R RAVINDRANATH  RAMANNA"/>
    <n v="515000"/>
    <n v="13"/>
    <n v="224685"/>
    <n v="174064"/>
    <n v="0"/>
    <n v="0"/>
    <n v="0"/>
    <n v="0"/>
    <d v="2011-10-01T00:00:00"/>
    <n v="53"/>
    <n v="53"/>
    <n v="0"/>
    <n v="0"/>
    <n v="0"/>
    <n v="0"/>
    <x v="0"/>
    <s v="INR"/>
    <n v="21782"/>
    <n v="9938"/>
    <s v="00/00/0000"/>
    <n v="0"/>
    <n v="0"/>
  </r>
  <r>
    <n v="62206048074"/>
    <s v="BR-TL Immov Property PER"/>
    <n v="78204935116"/>
    <s v="Mr. VINAY S PATIL"/>
    <n v="900000"/>
    <n v="13"/>
    <n v="586043.78"/>
    <n v="491873.78"/>
    <n v="0"/>
    <n v="0"/>
    <n v="0"/>
    <n v="0"/>
    <d v="2011-11-04T00:00:00"/>
    <n v="10"/>
    <n v="10"/>
    <n v="0"/>
    <n v="0"/>
    <n v="0"/>
    <n v="0"/>
    <x v="0"/>
    <s v="INR"/>
    <n v="21782"/>
    <n v="21653"/>
    <s v="00/00/0000"/>
    <n v="0"/>
    <n v="877.13"/>
  </r>
  <r>
    <n v="62215475710"/>
    <s v="BR-TL Immov Property PER"/>
    <n v="72089742376"/>
    <s v="Mr. SWAPNIL TARAKANT GAIKWAD"/>
    <n v="480000"/>
    <n v="13"/>
    <n v="249915"/>
    <n v="250465"/>
    <n v="550"/>
    <n v="5.9376012091115191E-2"/>
    <n v="550"/>
    <n v="0"/>
    <d v="2012-01-04T00:00:00"/>
    <n v="50"/>
    <n v="50"/>
    <n v="0"/>
    <n v="0"/>
    <n v="0"/>
    <n v="0"/>
    <x v="0"/>
    <s v="INR"/>
    <n v="21782"/>
    <n v="9263"/>
    <d v="2016-03-01T00:00:00"/>
    <n v="0"/>
    <n v="0"/>
  </r>
  <r>
    <n v="62248361907"/>
    <s v="BR-TL Immov Property PER"/>
    <n v="72101930662"/>
    <s v="Mr. DEEPAK  TIWARI"/>
    <n v="400000"/>
    <n v="13"/>
    <n v="273140.44"/>
    <n v="278457.44"/>
    <n v="5317"/>
    <n v="0.6741473310510967"/>
    <n v="5317"/>
    <n v="0"/>
    <d v="2012-09-26T00:00:00"/>
    <n v="41"/>
    <n v="40"/>
    <n v="1"/>
    <n v="0"/>
    <n v="0"/>
    <n v="0"/>
    <x v="0"/>
    <s v="INR"/>
    <n v="21782"/>
    <n v="7887"/>
    <d v="2016-01-25T00:00:00"/>
    <n v="0"/>
    <n v="15.6"/>
  </r>
  <r>
    <n v="62252727775"/>
    <s v="BR-TL Immov Property PER"/>
    <n v="72115742381"/>
    <s v="Mr. MYNAM  VENKATA SATYA SUBRA"/>
    <n v="440000"/>
    <n v="13"/>
    <n v="254842.19"/>
    <n v="251782.19"/>
    <n v="0"/>
    <n v="0"/>
    <n v="0"/>
    <n v="0"/>
    <d v="2012-10-26T00:00:00"/>
    <n v="40"/>
    <n v="40"/>
    <n v="0"/>
    <n v="0"/>
    <n v="0"/>
    <n v="0"/>
    <x v="0"/>
    <s v="INR"/>
    <n v="0"/>
    <n v="8611"/>
    <s v="00/00/0000"/>
    <n v="0"/>
    <n v="0"/>
  </r>
  <r>
    <n v="62292442171"/>
    <s v="BR-TL Immov Property PER"/>
    <n v="72130676790"/>
    <s v="Mrs. UMADEVI SHIVAPPA PURAD"/>
    <n v="400000"/>
    <n v="13"/>
    <n v="314044.93"/>
    <n v="321367.93"/>
    <n v="7323"/>
    <n v="0.93489084641899656"/>
    <n v="7323"/>
    <n v="0"/>
    <d v="2013-07-22T00:00:00"/>
    <n v="31"/>
    <n v="30"/>
    <n v="1"/>
    <n v="0"/>
    <n v="0"/>
    <n v="0"/>
    <x v="0"/>
    <s v="INR"/>
    <n v="21782"/>
    <n v="7833"/>
    <d v="2016-03-01T00:00:00"/>
    <n v="0"/>
    <n v="0"/>
  </r>
  <r>
    <n v="62318432634"/>
    <s v="BR-TL Immov Property PER"/>
    <n v="72159737877"/>
    <s v="Mr. MOHAMMED AZIZ  ANSARI"/>
    <n v="1900000"/>
    <n v="13"/>
    <n v="1409268"/>
    <n v="1187759"/>
    <n v="0"/>
    <n v="0"/>
    <n v="0"/>
    <n v="0"/>
    <d v="2013-11-26T00:00:00"/>
    <n v="25"/>
    <n v="25"/>
    <n v="0"/>
    <n v="0"/>
    <n v="0"/>
    <n v="0"/>
    <x v="0"/>
    <s v="INR"/>
    <n v="21782"/>
    <n v="38560"/>
    <s v="00/00/0000"/>
    <n v="0"/>
    <n v="0"/>
  </r>
  <r>
    <n v="62353699243"/>
    <s v="BR-TL Immov Property PER"/>
    <n v="72176713186"/>
    <s v="Mrs. UMA  SHANTAPPA"/>
    <n v="365000"/>
    <n v="13"/>
    <n v="309454.5"/>
    <n v="315272.5"/>
    <n v="5818"/>
    <n v="0.85823867827113143"/>
    <n v="5818"/>
    <n v="0"/>
    <d v="2014-08-12T00:00:00"/>
    <n v="19"/>
    <n v="18"/>
    <n v="1"/>
    <n v="0"/>
    <n v="0"/>
    <n v="0"/>
    <x v="0"/>
    <s v="INR"/>
    <n v="0"/>
    <n v="6779"/>
    <d v="2016-03-31T00:00:00"/>
    <n v="0"/>
    <n v="0"/>
  </r>
  <r>
    <n v="62397358235"/>
    <s v="BR-TL Immov Property PER"/>
    <n v="72052690043"/>
    <s v="Mr. BHARAT  L"/>
    <n v="1500000"/>
    <n v="13"/>
    <n v="1335449.56"/>
    <n v="1338279.56"/>
    <n v="2830"/>
    <n v="0.10158661784765596"/>
    <n v="2830"/>
    <n v="0"/>
    <d v="2015-01-22T00:00:00"/>
    <n v="14"/>
    <n v="14"/>
    <n v="0"/>
    <n v="0"/>
    <n v="0"/>
    <n v="0"/>
    <x v="0"/>
    <s v="INR"/>
    <n v="21782"/>
    <n v="27858"/>
    <d v="2016-03-31T00:00:00"/>
    <n v="0"/>
    <n v="0"/>
  </r>
  <r>
    <n v="62400102575"/>
    <s v="BR-TL Immov Property PER"/>
    <n v="72052894820"/>
    <s v="Mr. MAHMED JAVEED  ALI"/>
    <n v="700000"/>
    <n v="13"/>
    <n v="631158"/>
    <n v="524913"/>
    <n v="0"/>
    <n v="0"/>
    <n v="0"/>
    <n v="0"/>
    <d v="2015-02-03T00:00:00"/>
    <n v="12"/>
    <n v="12"/>
    <n v="0"/>
    <n v="0"/>
    <n v="0"/>
    <n v="0"/>
    <x v="0"/>
    <s v="INR"/>
    <n v="21782"/>
    <n v="13001"/>
    <s v="00/00/0000"/>
    <n v="0"/>
    <n v="0"/>
  </r>
  <r>
    <n v="62401201349"/>
    <s v="BR-TL Immov Property PER"/>
    <n v="72135725644"/>
    <s v="Mr. SHIVAKUMAR A  KALYANI"/>
    <n v="1200000"/>
    <n v="13"/>
    <n v="1080658"/>
    <n v="1044896"/>
    <n v="0"/>
    <n v="0"/>
    <n v="0"/>
    <n v="0"/>
    <d v="2015-02-07T00:00:00"/>
    <n v="12"/>
    <n v="12"/>
    <n v="0"/>
    <n v="0"/>
    <n v="0"/>
    <n v="0"/>
    <x v="0"/>
    <s v="INR"/>
    <n v="21782"/>
    <n v="22287"/>
    <s v="00/00/0000"/>
    <n v="0"/>
    <n v="0"/>
  </r>
  <r>
    <n v="62403893245"/>
    <s v="BR-TL Immov Property PER"/>
    <n v="72210023003"/>
    <s v="Mr. VIJAY  KUMAR"/>
    <n v="2070000"/>
    <n v="13"/>
    <n v="1857114.12"/>
    <n v="1857347.12"/>
    <n v="233"/>
    <n v="6.0607637082509625E-3"/>
    <n v="233"/>
    <n v="0"/>
    <d v="2015-02-20T00:00:00"/>
    <n v="13"/>
    <n v="13"/>
    <n v="0"/>
    <n v="0"/>
    <n v="0"/>
    <n v="0"/>
    <x v="0"/>
    <s v="INR"/>
    <n v="21782"/>
    <n v="38444"/>
    <d v="2016-03-30T00:00:00"/>
    <n v="0"/>
    <n v="0"/>
  </r>
  <r>
    <n v="62409077627"/>
    <s v="BR-TL Immov Property PER"/>
    <n v="72171480825"/>
    <s v="Mr. SHIVKUMAR R  AMMAN"/>
    <n v="1125000"/>
    <n v="13"/>
    <n v="1021511"/>
    <n v="1026556"/>
    <n v="5045"/>
    <n v="0.24145687757250886"/>
    <n v="5045"/>
    <n v="0"/>
    <d v="2015-03-18T00:00:00"/>
    <n v="12"/>
    <n v="12"/>
    <n v="0"/>
    <n v="0"/>
    <n v="0"/>
    <n v="0"/>
    <x v="0"/>
    <s v="INR"/>
    <n v="21782"/>
    <n v="20894"/>
    <d v="2016-03-31T00:00:00"/>
    <n v="0"/>
    <n v="0"/>
  </r>
  <r>
    <n v="62418845671"/>
    <s v="BR-TL Immov Property PER"/>
    <n v="78249297227"/>
    <s v="VENKATESH K NARGUND"/>
    <n v="1000000"/>
    <n v="13"/>
    <n v="938211"/>
    <n v="942067"/>
    <n v="3856"/>
    <n v="0.20438884766246157"/>
    <n v="3856"/>
    <n v="0"/>
    <d v="2015-05-27T00:00:00"/>
    <n v="8"/>
    <n v="8"/>
    <n v="0"/>
    <n v="0"/>
    <n v="0"/>
    <n v="0"/>
    <x v="0"/>
    <s v="INR"/>
    <n v="21782"/>
    <n v="18866"/>
    <d v="2016-03-31T00:00:00"/>
    <n v="0"/>
    <n v="0"/>
  </r>
  <r>
    <n v="62421402327"/>
    <s v="BR-TL Immov Property PER"/>
    <n v="79214442645"/>
    <s v="SHARADABAI GURUDEV MODI"/>
    <n v="800000"/>
    <n v="13"/>
    <n v="746985"/>
    <n v="746623"/>
    <n v="0"/>
    <n v="0"/>
    <n v="0"/>
    <n v="0"/>
    <d v="2015-06-16T00:00:00"/>
    <n v="8"/>
    <n v="8"/>
    <n v="0"/>
    <n v="0"/>
    <n v="0"/>
    <n v="0"/>
    <x v="0"/>
    <s v="INR"/>
    <n v="21782"/>
    <n v="14792"/>
    <s v="00/00/0000"/>
    <n v="0"/>
    <n v="0"/>
  </r>
  <r>
    <n v="62454940300"/>
    <s v="BR-TL Immov Property PER"/>
    <n v="78250357591"/>
    <s v="Mr. BASAWARAJ  ."/>
    <n v="1100000"/>
    <n v="13"/>
    <n v="1101518"/>
    <n v="1101430"/>
    <n v="0"/>
    <n v="0"/>
    <n v="0"/>
    <n v="0"/>
    <d v="2016-02-06T00:00:00"/>
    <n v="1"/>
    <n v="1"/>
    <n v="0"/>
    <n v="0"/>
    <n v="0"/>
    <n v="0"/>
    <x v="0"/>
    <s v="INR"/>
    <n v="21782"/>
    <n v="20012"/>
    <s v="00/00/0000"/>
    <n v="0"/>
    <n v="0"/>
  </r>
  <r>
    <n v="62345693229"/>
    <s v="BR-TL Immov Property PER"/>
    <n v="79217787959"/>
    <s v="Mr. GUNDERAYA  BASAVANAPPA"/>
    <n v="490000"/>
    <n v="13"/>
    <n v="415886.13"/>
    <n v="425984.13"/>
    <n v="10098"/>
    <n v="1.1176535694521306"/>
    <n v="10098"/>
    <n v="0"/>
    <d v="2014-06-11T00:00:00"/>
    <n v="21"/>
    <n v="20"/>
    <n v="1"/>
    <n v="1"/>
    <n v="1"/>
    <n v="501"/>
    <x v="11"/>
    <s v="INR"/>
    <n v="21782"/>
    <n v="9035"/>
    <d v="2016-03-10T00:00:00"/>
    <n v="0"/>
    <n v="0"/>
  </r>
  <r>
    <n v="62217771807"/>
    <s v="BR-TL Immov Property PER"/>
    <n v="72006206320"/>
    <s v="Mr. PANKAJ KUMAR R PASARGE"/>
    <n v="600000"/>
    <n v="13"/>
    <n v="345430.46"/>
    <n v="368269.46"/>
    <n v="22839"/>
    <n v="1.9724501252267035"/>
    <n v="22839"/>
    <n v="0"/>
    <d v="2012-01-25T00:00:00"/>
    <n v="50"/>
    <n v="48"/>
    <n v="2"/>
    <n v="2"/>
    <n v="2"/>
    <n v="504"/>
    <x v="1"/>
    <s v="INR"/>
    <n v="21782"/>
    <n v="11579"/>
    <d v="2016-03-01T00:00:00"/>
    <n v="0"/>
    <n v="41.46"/>
  </r>
  <r>
    <n v="62181514053"/>
    <s v="BR-TL Immov Property PER"/>
    <n v="72078049724"/>
    <s v="Mrs. NIMBA BAI S NILURE"/>
    <n v="400000"/>
    <n v="13"/>
    <n v="160515.82999999999"/>
    <n v="178035.83"/>
    <n v="17520"/>
    <n v="2.3720552396425671"/>
    <n v="17520"/>
    <n v="0"/>
    <d v="2011-02-26T00:00:00"/>
    <n v="60"/>
    <n v="58"/>
    <n v="2"/>
    <n v="3"/>
    <n v="3"/>
    <n v="505"/>
    <x v="9"/>
    <s v="INR"/>
    <n v="0"/>
    <n v="7386"/>
    <d v="2016-02-29T00:00:00"/>
    <n v="0"/>
    <n v="0"/>
  </r>
  <r>
    <n v="62378295185"/>
    <s v="BR-TL Immov Property PER"/>
    <n v="72196328146"/>
    <s v="Mr. SHIVARAYA S MAHUR"/>
    <n v="1000000"/>
    <n v="13"/>
    <n v="876548.06"/>
    <n v="927690.06"/>
    <n v="51142"/>
    <n v="2.7537152702993755"/>
    <n v="51142"/>
    <n v="0"/>
    <d v="2014-10-30T00:00:00"/>
    <n v="17"/>
    <n v="14"/>
    <n v="3"/>
    <n v="3"/>
    <n v="3"/>
    <n v="505"/>
    <x v="9"/>
    <s v="INR"/>
    <n v="21782"/>
    <n v="18572"/>
    <d v="2016-02-29T00:00:00"/>
    <n v="0"/>
    <n v="0"/>
  </r>
  <r>
    <n v="62379364921"/>
    <s v="BR-TL Immov Property PER"/>
    <n v="79207629948"/>
    <s v="AMRUTAPPA  MALLAPPA H"/>
    <n v="840000"/>
    <n v="13"/>
    <n v="750321.8"/>
    <n v="783555.8"/>
    <n v="33234"/>
    <n v="2.1302480610217294"/>
    <n v="33234"/>
    <n v="0"/>
    <d v="2014-11-06T00:00:00"/>
    <n v="15"/>
    <n v="13"/>
    <n v="2"/>
    <n v="3"/>
    <n v="3"/>
    <n v="505"/>
    <x v="9"/>
    <s v="INR"/>
    <n v="21782"/>
    <n v="15601"/>
    <d v="2016-02-29T00:00:00"/>
    <n v="0"/>
    <n v="0"/>
  </r>
  <r>
    <n v="62416928196"/>
    <s v="BR-TL Immov Property PER"/>
    <n v="72209559842"/>
    <s v="Mr. HANAMANTH APPA  SANGAPPA J"/>
    <n v="3500000"/>
    <n v="13"/>
    <n v="3257259.55"/>
    <n v="3393451.55"/>
    <n v="136192"/>
    <n v="2.1044889129259059"/>
    <n v="136192"/>
    <n v="0"/>
    <d v="2015-05-12T00:00:00"/>
    <n v="10"/>
    <n v="8"/>
    <n v="2"/>
    <n v="3"/>
    <n v="3"/>
    <n v="505"/>
    <x v="9"/>
    <s v="INR"/>
    <n v="21782"/>
    <n v="64715"/>
    <d v="2016-02-29T00:00:00"/>
    <n v="0"/>
    <n v="0"/>
  </r>
  <r>
    <n v="62426130015"/>
    <s v="BR-TL Immov Property PER"/>
    <n v="72113699936"/>
    <s v="Mrs. KHADAR  PASHA"/>
    <n v="1300000"/>
    <n v="13"/>
    <n v="1269294.28"/>
    <n v="1323157.28"/>
    <n v="53863"/>
    <n v="2.2473818166645803"/>
    <n v="53863"/>
    <n v="0"/>
    <d v="2015-07-16T00:00:00"/>
    <n v="8"/>
    <n v="6"/>
    <n v="2"/>
    <n v="3"/>
    <n v="3"/>
    <n v="505"/>
    <x v="9"/>
    <s v="INR"/>
    <n v="21782"/>
    <n v="23967"/>
    <d v="2016-02-24T00:00:00"/>
    <n v="0"/>
    <n v="20.65"/>
  </r>
  <r>
    <n v="62194194659"/>
    <s v="BR-TL FAST CREDIT 0708"/>
    <n v="78250560386"/>
    <s v="Ms. PRAVEENA PRIYA N DAVID J C"/>
    <n v="350000"/>
    <n v="14.75"/>
    <n v="28036.69"/>
    <n v="32168.69"/>
    <n v="4132"/>
    <n v="0.49061980527190691"/>
    <n v="4132"/>
    <n v="0"/>
    <d v="2011-07-14T00:00:00"/>
    <n v="55"/>
    <n v="55"/>
    <n v="0"/>
    <n v="0"/>
    <n v="0"/>
    <n v="0"/>
    <x v="0"/>
    <s v="INR"/>
    <n v="0"/>
    <n v="8422"/>
    <d v="2016-03-31T00:00:00"/>
    <n v="0"/>
    <n v="0"/>
  </r>
  <r>
    <n v="62220268514"/>
    <s v="BR-TL FAST CREDIT 0708"/>
    <n v="72011250679"/>
    <s v="Mr. RAMPRASAD &amp; BHARATPRASAD B"/>
    <n v="200000"/>
    <n v="14.75"/>
    <n v="0"/>
    <n v="0"/>
    <n v="0"/>
    <n v="0"/>
    <n v="0"/>
    <n v="0"/>
    <d v="2012-02-18T00:00:00"/>
    <n v="0"/>
    <n v="0"/>
    <n v="0"/>
    <n v="0"/>
    <n v="0"/>
    <n v="0"/>
    <x v="0"/>
    <s v="INR"/>
    <n v="0"/>
    <n v="5617"/>
    <s v="00/00/0000"/>
    <n v="0"/>
    <n v="0"/>
  </r>
  <r>
    <n v="62223614360"/>
    <s v="BR-TL FAST CREDIT 0708"/>
    <n v="72099218791"/>
    <s v="Mr. ASOK  MAHADEVAPPA"/>
    <n v="140000"/>
    <n v="14.75"/>
    <n v="4530"/>
    <n v="29957"/>
    <n v="25427"/>
    <n v="6.4666836215666326"/>
    <n v="25427"/>
    <n v="0"/>
    <d v="2012-03-16T00:00:00"/>
    <n v="48"/>
    <n v="42"/>
    <n v="6"/>
    <n v="0"/>
    <n v="0"/>
    <n v="0"/>
    <x v="0"/>
    <s v="INR"/>
    <n v="0"/>
    <n v="3932"/>
    <d v="2014-10-01T00:00:00"/>
    <n v="0"/>
    <n v="2100.98"/>
  </r>
  <r>
    <n v="62228850175"/>
    <s v="BR-TL FAST CREDIT 0708"/>
    <n v="72000832783"/>
    <s v="Mr. MOLAPPA  ERAPPA"/>
    <n v="120000"/>
    <n v="14.75"/>
    <n v="5770.98"/>
    <n v="3307.98"/>
    <n v="0"/>
    <n v="0"/>
    <n v="0"/>
    <n v="0"/>
    <d v="2012-04-30T00:00:00"/>
    <n v="47"/>
    <n v="47"/>
    <n v="0"/>
    <n v="0"/>
    <n v="0"/>
    <n v="0"/>
    <x v="0"/>
    <s v="INR"/>
    <n v="0"/>
    <n v="3371"/>
    <s v="00/00/0000"/>
    <n v="0"/>
    <n v="0"/>
  </r>
  <r>
    <n v="62211129344"/>
    <s v="BR-TL FAST CREDIT 0708"/>
    <n v="72029414925"/>
    <s v="Mr. NAGENDRA PARUSURAM DHULE"/>
    <n v="200000"/>
    <n v="14.75"/>
    <n v="0"/>
    <n v="64812"/>
    <n v="64812"/>
    <n v="11.248177716070808"/>
    <n v="64812"/>
    <n v="0"/>
    <d v="2011-12-01T00:00:00"/>
    <n v="48"/>
    <n v="37"/>
    <n v="11"/>
    <n v="4"/>
    <n v="4"/>
    <n v="704"/>
    <x v="6"/>
    <s v="INR"/>
    <n v="0"/>
    <n v="5762"/>
    <d v="2015-03-02T00:00:00"/>
    <n v="29104.799999999999"/>
    <n v="43856.62"/>
  </r>
  <r>
    <n v="62217604643"/>
    <s v="BR-TL FAST CREDIT 0708"/>
    <n v="72098360827"/>
    <s v="Mr. CHAKRA  SIDDAPPA"/>
    <n v="200000"/>
    <n v="14.75"/>
    <n v="0"/>
    <n v="81190"/>
    <n v="81190"/>
    <n v="14.454335054299449"/>
    <n v="81190"/>
    <n v="0"/>
    <d v="2012-01-24T00:00:00"/>
    <n v="48"/>
    <n v="34"/>
    <n v="14"/>
    <n v="4"/>
    <n v="4"/>
    <n v="704"/>
    <x v="6"/>
    <s v="INR"/>
    <n v="0"/>
    <n v="5617"/>
    <d v="2015-03-02T00:00:00"/>
    <n v="7020.2"/>
    <n v="21119"/>
  </r>
  <r>
    <n v="62139186441"/>
    <s v="BR-HTL FLT (010710) &lt;=50L"/>
    <n v="72000793333"/>
    <s v="Mr. GANGADHAR MURALIDHARRAO KU"/>
    <n v="1074000"/>
    <n v="11.5"/>
    <n v="1016524"/>
    <n v="638754"/>
    <n v="0"/>
    <n v="0"/>
    <n v="0"/>
    <n v="0"/>
    <d v="2010-07-17T00:00:00"/>
    <n v="50"/>
    <n v="50"/>
    <n v="0"/>
    <n v="0"/>
    <n v="0"/>
    <n v="0"/>
    <x v="0"/>
    <s v="INR"/>
    <n v="21782"/>
    <n v="12299"/>
    <s v="00/00/0000"/>
    <n v="0"/>
    <n v="0"/>
  </r>
  <r>
    <n v="62147073470"/>
    <s v="BR-HTL FLT (010710) &lt;=50L"/>
    <n v="79227809451"/>
    <s v="CHANDRASHEKHAR  PATIL"/>
    <n v="613000"/>
    <n v="11.5"/>
    <n v="571453"/>
    <n v="328447"/>
    <n v="0"/>
    <n v="0"/>
    <n v="0"/>
    <n v="0"/>
    <d v="2010-08-18T00:00:00"/>
    <n v="50"/>
    <n v="50"/>
    <n v="0"/>
    <n v="0"/>
    <n v="0"/>
    <n v="0"/>
    <x v="0"/>
    <s v="INR"/>
    <n v="21782"/>
    <n v="6947"/>
    <s v="00/00/0000"/>
    <n v="0"/>
    <n v="0"/>
  </r>
  <r>
    <n v="62150361633"/>
    <s v="BR-HTL FLT (010710) &lt;=50L"/>
    <n v="72058571788"/>
    <s v="Mr. C N  BABALGAON"/>
    <n v="650000"/>
    <n v="11.5"/>
    <n v="597218"/>
    <n v="509025"/>
    <n v="0"/>
    <n v="0"/>
    <n v="0"/>
    <n v="0"/>
    <d v="2010-08-28T00:00:00"/>
    <n v="50"/>
    <n v="50"/>
    <n v="0"/>
    <n v="0"/>
    <n v="0"/>
    <n v="0"/>
    <x v="0"/>
    <s v="INR"/>
    <n v="21782"/>
    <n v="8350"/>
    <s v="00/00/0000"/>
    <n v="0"/>
    <n v="0"/>
  </r>
  <r>
    <n v="62169706591"/>
    <s v="BR-HTL FLT (010710) &lt;=50L"/>
    <n v="72054329550"/>
    <s v="Mr. SATYENDRANATH V TADKAL"/>
    <n v="890000"/>
    <n v="11.5"/>
    <n v="937872"/>
    <n v="563963"/>
    <n v="0"/>
    <n v="0"/>
    <n v="0"/>
    <n v="0"/>
    <d v="2010-11-22T00:00:00"/>
    <n v="50"/>
    <n v="50"/>
    <n v="0"/>
    <n v="0"/>
    <n v="0"/>
    <n v="0"/>
    <x v="0"/>
    <s v="INR"/>
    <n v="21782"/>
    <n v="8236"/>
    <s v="00/00/0000"/>
    <n v="0"/>
    <n v="0"/>
  </r>
  <r>
    <n v="62170890085"/>
    <s v="BR-HTL FLT (010710) &lt;=50L"/>
    <n v="72073042009"/>
    <s v="Mr. SHAMSUNDAR BRAHMSUR JAIN"/>
    <n v="886000"/>
    <n v="11.5"/>
    <n v="877913.92"/>
    <n v="895630.92"/>
    <n v="17717"/>
    <n v="2.0229504453071478"/>
    <n v="17717"/>
    <n v="0"/>
    <d v="2010-11-30T00:00:00"/>
    <n v="62"/>
    <n v="60"/>
    <n v="2"/>
    <n v="3"/>
    <n v="3"/>
    <n v="505"/>
    <x v="9"/>
    <s v="INR"/>
    <n v="21782"/>
    <n v="8758"/>
    <d v="2016-02-29T00:00:00"/>
    <n v="0"/>
    <n v="0"/>
  </r>
  <r>
    <n v="62173713660"/>
    <s v="BR-HTL FLT(161110)UPTO30L"/>
    <n v="72004968937"/>
    <s v="Mr. RAJKUMAR TADKAL GIREPPA TA"/>
    <n v="320000"/>
    <n v="10.25"/>
    <n v="278834"/>
    <n v="263319"/>
    <n v="0"/>
    <n v="0"/>
    <n v="0"/>
    <n v="0"/>
    <d v="2010-12-20T00:00:00"/>
    <n v="56"/>
    <n v="56"/>
    <n v="0"/>
    <n v="0"/>
    <n v="0"/>
    <n v="0"/>
    <x v="0"/>
    <s v="INR"/>
    <n v="21782"/>
    <n v="3689"/>
    <s v="00/00/0000"/>
    <n v="0"/>
    <n v="0"/>
  </r>
  <r>
    <n v="62177357403"/>
    <s v="BR-HTL FLT(161110)UPTO30L"/>
    <n v="72076245212"/>
    <s v="Ms. CHANDRAPRABHA  LAXMAYYA  K"/>
    <n v="473000"/>
    <n v="10.25"/>
    <n v="367393.96"/>
    <n v="372516.96"/>
    <n v="5123"/>
    <n v="0.87557682447444884"/>
    <n v="5123"/>
    <n v="0"/>
    <d v="2011-01-19T00:00:00"/>
    <n v="60"/>
    <n v="59"/>
    <n v="1"/>
    <n v="0"/>
    <n v="0"/>
    <n v="0"/>
    <x v="0"/>
    <s v="INR"/>
    <n v="21782"/>
    <n v="5851"/>
    <d v="2016-03-31T00:00:00"/>
    <n v="0"/>
    <n v="0"/>
  </r>
  <r>
    <n v="62181237555"/>
    <s v="BR-HTL FLT(161110)UPTO30L"/>
    <n v="79230502252"/>
    <s v="RAVINDRARAO VITHAL RAO"/>
    <n v="735000"/>
    <n v="10.25"/>
    <n v="641415"/>
    <n v="560009.1"/>
    <n v="0"/>
    <n v="0"/>
    <n v="0"/>
    <n v="0"/>
    <d v="2011-02-24T00:00:00"/>
    <n v="50"/>
    <n v="50"/>
    <n v="0"/>
    <n v="0"/>
    <n v="0"/>
    <n v="0"/>
    <x v="0"/>
    <s v="INR"/>
    <n v="21782"/>
    <n v="8808"/>
    <s v="00/00/0000"/>
    <n v="0"/>
    <n v="0"/>
  </r>
  <r>
    <n v="62181360907"/>
    <s v="BR-HTL FLT(161110)UPTO30L"/>
    <n v="72004961602"/>
    <s v="Mr. VEERUPAKSHI  SHAHAPUR"/>
    <n v="683000"/>
    <n v="10.25"/>
    <n v="603312"/>
    <n v="580554"/>
    <n v="0"/>
    <n v="0"/>
    <n v="0"/>
    <n v="0"/>
    <d v="2011-02-25T00:00:00"/>
    <n v="58"/>
    <n v="58"/>
    <n v="0"/>
    <n v="0"/>
    <n v="0"/>
    <n v="0"/>
    <x v="0"/>
    <s v="INR"/>
    <n v="0"/>
    <n v="7214"/>
    <s v="00/00/0000"/>
    <n v="0"/>
    <n v="0"/>
  </r>
  <r>
    <n v="62184989477"/>
    <s v="BR-HTL FLT(161110)UPTO30L"/>
    <n v="78204896958"/>
    <s v="Mr. MALLANNA  M"/>
    <n v="555000"/>
    <n v="10.25"/>
    <n v="301544.99"/>
    <n v="262029.99"/>
    <n v="0"/>
    <n v="0"/>
    <n v="0"/>
    <n v="0"/>
    <d v="2011-04-08T00:00:00"/>
    <n v="53"/>
    <n v="53"/>
    <n v="0"/>
    <n v="0"/>
    <n v="0"/>
    <n v="0"/>
    <x v="0"/>
    <s v="INR"/>
    <n v="0"/>
    <n v="8022"/>
    <s v="00/00/0000"/>
    <n v="0"/>
    <n v="0"/>
  </r>
  <r>
    <n v="62185492432"/>
    <s v="BR-HTL FLT(161110)UPTO30L"/>
    <n v="72003320433"/>
    <s v="Mr. SUNIL  S/O SHANKER"/>
    <n v="518000"/>
    <n v="10.25"/>
    <n v="478602.93"/>
    <n v="476398.93"/>
    <n v="0"/>
    <n v="0"/>
    <n v="0"/>
    <n v="0"/>
    <d v="2011-04-15T00:00:00"/>
    <n v="58"/>
    <n v="58"/>
    <n v="0"/>
    <n v="0"/>
    <n v="0"/>
    <n v="0"/>
    <x v="0"/>
    <s v="INR"/>
    <n v="21782"/>
    <n v="5262"/>
    <s v="00/00/0000"/>
    <n v="0"/>
    <n v="0"/>
  </r>
  <r>
    <n v="62186584912"/>
    <s v="BR-HTL FLT(161110)UPTO30L"/>
    <n v="72057556057"/>
    <s v="Mr. DAMAJI  RATHOD"/>
    <n v="548000"/>
    <n v="10.25"/>
    <n v="464804"/>
    <n v="425179"/>
    <n v="0"/>
    <n v="0"/>
    <n v="0"/>
    <n v="0"/>
    <d v="2011-04-29T00:00:00"/>
    <n v="38"/>
    <n v="38"/>
    <n v="0"/>
    <n v="0"/>
    <n v="0"/>
    <n v="0"/>
    <x v="0"/>
    <s v="INR"/>
    <n v="21782"/>
    <n v="6598"/>
    <s v="00/00/0000"/>
    <n v="0"/>
    <n v="0"/>
  </r>
  <r>
    <n v="62194427369"/>
    <s v="BR-HTL FLT(161110)UPTO30L"/>
    <n v="72008070928"/>
    <s v="Mr. RAJSHEKHAR MANOHARAO TENGL"/>
    <n v="1776000"/>
    <n v="10.25"/>
    <n v="1459283.91"/>
    <n v="1359371.91"/>
    <n v="0"/>
    <n v="0"/>
    <n v="0"/>
    <n v="0"/>
    <d v="2011-07-16T00:00:00"/>
    <n v="44"/>
    <n v="44"/>
    <n v="0"/>
    <n v="0"/>
    <n v="0"/>
    <n v="0"/>
    <x v="0"/>
    <s v="INR"/>
    <n v="21782"/>
    <n v="23653"/>
    <s v="00/00/0000"/>
    <n v="0"/>
    <n v="0"/>
  </r>
  <r>
    <n v="62197842699"/>
    <s v="BR-HTL FLT(161110)UPTO30L"/>
    <n v="78300495378"/>
    <s v="Mr. RAJU B  MALGATI"/>
    <n v="310000"/>
    <n v="10.25"/>
    <n v="273948"/>
    <n v="248942"/>
    <n v="0"/>
    <n v="0"/>
    <n v="0"/>
    <n v="0"/>
    <d v="2011-08-16T00:00:00"/>
    <n v="43"/>
    <n v="43"/>
    <n v="0"/>
    <n v="0"/>
    <n v="0"/>
    <n v="0"/>
    <x v="0"/>
    <s v="INR"/>
    <n v="0"/>
    <n v="3848"/>
    <s v="00/00/0000"/>
    <n v="0"/>
    <n v="0"/>
  </r>
  <r>
    <n v="62199807797"/>
    <s v="BR-HTL FLT(161110)UPTO30L"/>
    <n v="72058256905"/>
    <s v="Mr. RAJENDRA BASAVLINGAPPA KON"/>
    <n v="1000000"/>
    <n v="10.25"/>
    <n v="790519"/>
    <n v="664327.24"/>
    <n v="0"/>
    <n v="0"/>
    <n v="0"/>
    <n v="0"/>
    <d v="2011-09-02T00:00:00"/>
    <n v="42"/>
    <n v="42"/>
    <n v="0"/>
    <n v="0"/>
    <n v="0"/>
    <n v="0"/>
    <x v="0"/>
    <s v="INR"/>
    <n v="0"/>
    <n v="13439"/>
    <s v="00/00/0000"/>
    <n v="0"/>
    <n v="0"/>
  </r>
  <r>
    <n v="62201274019"/>
    <s v="BR-HTL FLT(161110)UPTO30L"/>
    <n v="72080499372"/>
    <s v="Mrs. SUDHA  PRATINIDHI"/>
    <n v="500000"/>
    <n v="10.25"/>
    <n v="439167"/>
    <n v="391876"/>
    <n v="0"/>
    <n v="0"/>
    <n v="0"/>
    <n v="0"/>
    <d v="2011-09-15T00:00:00"/>
    <n v="48"/>
    <n v="48"/>
    <n v="0"/>
    <n v="0"/>
    <n v="0"/>
    <n v="0"/>
    <x v="0"/>
    <s v="INR"/>
    <n v="0"/>
    <n v="5616"/>
    <s v="00/00/0000"/>
    <n v="0"/>
    <n v="0"/>
  </r>
  <r>
    <n v="62202653029"/>
    <s v="BR-HTL FLT(161110)UPTO30L"/>
    <n v="79207713239"/>
    <s v="RAJESH  RAMPURE"/>
    <n v="500000"/>
    <n v="10.25"/>
    <n v="466188"/>
    <n v="446666"/>
    <n v="0"/>
    <n v="0"/>
    <n v="0"/>
    <n v="0"/>
    <d v="2011-09-28T00:00:00"/>
    <n v="45"/>
    <n v="45"/>
    <n v="0"/>
    <n v="0"/>
    <n v="0"/>
    <n v="0"/>
    <x v="0"/>
    <s v="INR"/>
    <n v="21782"/>
    <n v="5774"/>
    <s v="00/00/0000"/>
    <n v="0"/>
    <n v="0"/>
  </r>
  <r>
    <n v="62204252491"/>
    <s v="BR-HTL FLT(161110)UPTO30L"/>
    <n v="72087905662"/>
    <s v="Mr. ARVIND KUMAR SAIBANNA CHIL"/>
    <n v="447000"/>
    <n v="10.25"/>
    <n v="308869"/>
    <n v="297223"/>
    <n v="0"/>
    <n v="0"/>
    <n v="0"/>
    <n v="0"/>
    <d v="2011-10-17T00:00:00"/>
    <n v="47"/>
    <n v="47"/>
    <n v="0"/>
    <n v="0"/>
    <n v="0"/>
    <n v="0"/>
    <x v="0"/>
    <s v="INR"/>
    <n v="21782"/>
    <n v="6609"/>
    <s v="00/00/0000"/>
    <n v="0"/>
    <n v="0"/>
  </r>
  <r>
    <n v="62210256431"/>
    <s v="BR-HTL FLT(161110)UPTO30L"/>
    <n v="72029263644"/>
    <s v="Mrs. JYOTI B MASALI"/>
    <n v="785000"/>
    <n v="10.25"/>
    <n v="543533"/>
    <n v="488993"/>
    <n v="0"/>
    <n v="0"/>
    <n v="0"/>
    <n v="0"/>
    <d v="2011-11-28T00:00:00"/>
    <n v="46"/>
    <n v="46"/>
    <n v="0"/>
    <n v="0"/>
    <n v="0"/>
    <n v="0"/>
    <x v="0"/>
    <s v="INR"/>
    <n v="0"/>
    <n v="11567"/>
    <s v="00/00/0000"/>
    <n v="0"/>
    <n v="0"/>
  </r>
  <r>
    <n v="62214646972"/>
    <s v="BR-HTL FLT(161110)UPTO30L"/>
    <n v="72087355334"/>
    <s v="Ms. VIJAYLAKSHMI SATHLINGAPPA"/>
    <n v="1325000"/>
    <n v="10.25"/>
    <n v="1301393.25"/>
    <n v="1312078.25"/>
    <n v="10685"/>
    <n v="0.62470767072029931"/>
    <n v="10685"/>
    <n v="0"/>
    <d v="2011-12-28T00:00:00"/>
    <n v="39"/>
    <n v="38"/>
    <n v="1"/>
    <n v="0"/>
    <n v="0"/>
    <n v="0"/>
    <x v="0"/>
    <s v="INR"/>
    <n v="0"/>
    <n v="17104"/>
    <d v="2016-02-01T00:00:00"/>
    <n v="0"/>
    <n v="29.97"/>
  </r>
  <r>
    <n v="62214647896"/>
    <s v="BR-HTL FLT(161110)UPTO30L"/>
    <n v="79207631221"/>
    <s v="Mr. APPARAO  MUNOLI"/>
    <n v="553000"/>
    <n v="10.25"/>
    <n v="160941.9"/>
    <n v="149193.9"/>
    <n v="0"/>
    <n v="0"/>
    <n v="0"/>
    <n v="0"/>
    <d v="2011-12-28T00:00:00"/>
    <n v="39"/>
    <n v="39"/>
    <n v="0"/>
    <n v="0"/>
    <n v="0"/>
    <n v="0"/>
    <x v="0"/>
    <s v="INR"/>
    <n v="21782"/>
    <n v="13547"/>
    <s v="00/00/0000"/>
    <n v="0"/>
    <n v="0"/>
  </r>
  <r>
    <n v="62217234364"/>
    <s v="BR-HTL FLT(161110)UPTO30L"/>
    <n v="72090739073"/>
    <s v="Mrs. NARMADA MALLIKARJUNAPPA S"/>
    <n v="1560000"/>
    <n v="10.25"/>
    <n v="1096967"/>
    <n v="1078965"/>
    <n v="0"/>
    <n v="0"/>
    <n v="0"/>
    <n v="0"/>
    <d v="2012-01-20T00:00:00"/>
    <n v="44"/>
    <n v="44"/>
    <n v="0"/>
    <n v="0"/>
    <n v="0"/>
    <n v="0"/>
    <x v="0"/>
    <s v="INR"/>
    <n v="21782"/>
    <n v="23042"/>
    <s v="00/00/0000"/>
    <n v="0"/>
    <n v="0"/>
  </r>
  <r>
    <n v="62217244362"/>
    <s v="BR-HTL FLT(161110)UPTO30L"/>
    <n v="72095084699"/>
    <s v="Mr. PRABHU GHAMMU JADHAV"/>
    <n v="826000"/>
    <n v="10.25"/>
    <n v="722012.26"/>
    <n v="716816.26"/>
    <n v="0"/>
    <n v="0"/>
    <n v="0"/>
    <n v="0"/>
    <d v="2012-01-20T00:00:00"/>
    <n v="44"/>
    <n v="44"/>
    <n v="0"/>
    <n v="0"/>
    <n v="0"/>
    <n v="0"/>
    <x v="0"/>
    <s v="INR"/>
    <n v="21782"/>
    <n v="9863"/>
    <s v="00/00/0000"/>
    <n v="0"/>
    <n v="0"/>
  </r>
  <r>
    <n v="62217681244"/>
    <s v="BR-HTL FLT(161110)UPTO30L"/>
    <n v="78250592546"/>
    <s v="VEERANNA SHANKREPPA KARIGAR"/>
    <n v="473000"/>
    <n v="10.25"/>
    <n v="338039"/>
    <n v="316567"/>
    <n v="0"/>
    <n v="0"/>
    <n v="0"/>
    <n v="0"/>
    <d v="2012-01-25T00:00:00"/>
    <n v="44"/>
    <n v="44"/>
    <n v="0"/>
    <n v="0"/>
    <n v="0"/>
    <n v="0"/>
    <x v="0"/>
    <s v="INR"/>
    <n v="21782"/>
    <n v="6976"/>
    <s v="00/00/0000"/>
    <n v="0"/>
    <n v="0"/>
  </r>
  <r>
    <n v="62217894988"/>
    <s v="BR-HTL FLT(161110)UPTO30L"/>
    <n v="72018214135"/>
    <s v="Mr. DAYANAND SRIMANTHRAO MEHTR"/>
    <n v="616000"/>
    <n v="10.25"/>
    <n v="466718"/>
    <n v="315493.03000000003"/>
    <n v="0"/>
    <n v="0"/>
    <n v="0"/>
    <n v="0"/>
    <d v="2012-01-27T00:00:00"/>
    <n v="42"/>
    <n v="42"/>
    <n v="0"/>
    <n v="0"/>
    <n v="0"/>
    <n v="0"/>
    <x v="0"/>
    <s v="INR"/>
    <n v="21782"/>
    <n v="8200"/>
    <s v="00/00/0000"/>
    <n v="0"/>
    <n v="0"/>
  </r>
  <r>
    <n v="62220492046"/>
    <s v="BR-HTL FLT(161110)UPTO30L"/>
    <n v="72094795332"/>
    <s v="Mr. MAHESH  HADPAD"/>
    <n v="588000"/>
    <n v="10.25"/>
    <n v="550433.4"/>
    <n v="557017.18999999994"/>
    <n v="6583.7899999999208"/>
    <n v="0.93826279036624205"/>
    <n v="6583.79"/>
    <n v="-7.9126039054244757E-11"/>
    <d v="2012-02-22T00:00:00"/>
    <n v="37"/>
    <n v="36"/>
    <n v="1"/>
    <n v="0"/>
    <n v="0"/>
    <n v="0"/>
    <x v="0"/>
    <s v="INR"/>
    <n v="21782"/>
    <n v="7017"/>
    <d v="2016-02-01T00:00:00"/>
    <n v="0"/>
    <n v="0"/>
  </r>
  <r>
    <n v="62229506211"/>
    <s v="BR-HTL FLT(161110)UPTO30L"/>
    <n v="79242082404"/>
    <s v="SHASHIKALA NAGARAJ PANCHAL"/>
    <n v="704000"/>
    <n v="9.75"/>
    <n v="601067"/>
    <n v="573153"/>
    <n v="0"/>
    <n v="0"/>
    <n v="0"/>
    <n v="0"/>
    <d v="2012-05-07T00:00:00"/>
    <n v="40"/>
    <n v="40"/>
    <n v="0"/>
    <n v="0"/>
    <n v="0"/>
    <n v="0"/>
    <x v="0"/>
    <s v="INR"/>
    <n v="21782"/>
    <n v="8648"/>
    <s v="00/00/0000"/>
    <n v="0"/>
    <n v="0"/>
  </r>
  <r>
    <n v="62229720597"/>
    <s v="BR-HTL FLT(161110)UPTO30L"/>
    <n v="72094091244"/>
    <s v="Mrs. SHIVLEELA  PATIL"/>
    <n v="1000000"/>
    <n v="9.75"/>
    <n v="909010.91"/>
    <n v="902090.91"/>
    <n v="0"/>
    <n v="0"/>
    <n v="0"/>
    <n v="0"/>
    <d v="2012-05-08T00:00:00"/>
    <n v="45"/>
    <n v="45"/>
    <n v="0"/>
    <n v="0"/>
    <n v="0"/>
    <n v="0"/>
    <x v="0"/>
    <s v="INR"/>
    <n v="21782"/>
    <n v="10668"/>
    <s v="00/00/0000"/>
    <n v="0"/>
    <n v="0"/>
  </r>
  <r>
    <n v="62232559190"/>
    <s v="BR-HTL FLT(161110)UPTO30L"/>
    <n v="72046478569"/>
    <s v="Mr. RAGHAVENDRA SHAMSUNDAR RAO"/>
    <n v="1250000"/>
    <n v="10.25"/>
    <n v="905640"/>
    <n v="858871.99"/>
    <n v="0"/>
    <n v="0"/>
    <n v="0"/>
    <n v="0"/>
    <d v="2012-06-01T00:00:00"/>
    <n v="39"/>
    <n v="39"/>
    <n v="0"/>
    <n v="0"/>
    <n v="0"/>
    <n v="0"/>
    <x v="0"/>
    <s v="INR"/>
    <n v="0"/>
    <n v="15382"/>
    <s v="00/00/0000"/>
    <n v="0"/>
    <n v="0"/>
  </r>
  <r>
    <n v="62232571729"/>
    <s v="BR-HTL FLT(161110)UPTO30L"/>
    <n v="72001396642"/>
    <s v="Mr. HANMANTHARAO  KULKARNI"/>
    <n v="1200000"/>
    <n v="10.25"/>
    <n v="979882.79"/>
    <n v="979818.62"/>
    <n v="0"/>
    <n v="0"/>
    <n v="0"/>
    <n v="0"/>
    <d v="2012-06-01T00:00:00"/>
    <n v="37"/>
    <n v="37"/>
    <n v="0"/>
    <n v="0"/>
    <n v="0"/>
    <n v="0"/>
    <x v="0"/>
    <s v="INR"/>
    <n v="0"/>
    <n v="15729"/>
    <s v="00/00/0000"/>
    <n v="0"/>
    <n v="0"/>
  </r>
  <r>
    <n v="62232790582"/>
    <s v="BR-HTL FLT(161110)UPTO30L"/>
    <n v="72102441593"/>
    <s v="Mr. ANAND  KUMAR"/>
    <n v="850000"/>
    <n v="10.25"/>
    <n v="712466"/>
    <n v="461344.98"/>
    <n v="0"/>
    <n v="0"/>
    <n v="0"/>
    <n v="0"/>
    <d v="2012-06-04T00:00:00"/>
    <n v="39"/>
    <n v="39"/>
    <n v="0"/>
    <n v="0"/>
    <n v="0"/>
    <n v="0"/>
    <x v="0"/>
    <s v="INR"/>
    <n v="21782"/>
    <n v="10450"/>
    <s v="00/00/0000"/>
    <n v="0"/>
    <n v="0"/>
  </r>
  <r>
    <n v="62202385218"/>
    <s v="BR-HTL FLT(161110)UPTO30L"/>
    <n v="72082987415"/>
    <s v="Mr. SHRIKANTH  DODDAMANI"/>
    <n v="1480000"/>
    <n v="10.25"/>
    <n v="1250278.3600000001"/>
    <n v="1276752.3600000001"/>
    <n v="26474"/>
    <n v="1.4156462221271591"/>
    <n v="26474"/>
    <n v="0"/>
    <d v="2011-09-26T00:00:00"/>
    <n v="45"/>
    <n v="44"/>
    <n v="1"/>
    <n v="2"/>
    <n v="2"/>
    <n v="504"/>
    <x v="1"/>
    <s v="INR"/>
    <n v="21782"/>
    <n v="18701"/>
    <d v="2016-03-01T00:00:00"/>
    <n v="0"/>
    <n v="56.11"/>
  </r>
  <r>
    <n v="62221461936"/>
    <s v="BR-HTL FLT(161110)UPTO30L"/>
    <n v="72086850770"/>
    <s v="Mrs. SHIVALEELA  GUNDERAO"/>
    <n v="450000"/>
    <n v="10.25"/>
    <n v="509447.51"/>
    <n v="514232.51"/>
    <n v="4785"/>
    <n v="1.107895346144941"/>
    <n v="4785"/>
    <n v="0"/>
    <d v="2012-03-01T00:00:00"/>
    <n v="37"/>
    <n v="36"/>
    <n v="1"/>
    <n v="2"/>
    <n v="2"/>
    <n v="504"/>
    <x v="1"/>
    <s v="INR"/>
    <n v="21782"/>
    <n v="4319"/>
    <d v="2016-03-01T00:00:00"/>
    <n v="0"/>
    <n v="0"/>
  </r>
  <r>
    <n v="62228967456"/>
    <s v="BR-HTL FLT(161110)UPTO30L"/>
    <n v="72100012892"/>
    <s v="Mrs. SHARANAMMA S PURANIK"/>
    <n v="624000"/>
    <n v="9.75"/>
    <n v="663601.43999999994"/>
    <n v="671561.44"/>
    <n v="7960"/>
    <n v="1.4762611275964392"/>
    <n v="7960"/>
    <n v="0"/>
    <d v="2012-05-02T00:00:00"/>
    <n v="40"/>
    <n v="39"/>
    <n v="1"/>
    <n v="2"/>
    <n v="2"/>
    <n v="504"/>
    <x v="1"/>
    <s v="INR"/>
    <n v="21782"/>
    <n v="5392"/>
    <d v="2016-03-01T00:00:00"/>
    <n v="0"/>
    <n v="0"/>
  </r>
  <r>
    <n v="62229326319"/>
    <s v="BR-HTL FLT(161110)UPTO30L"/>
    <n v="72000098908"/>
    <s v="Mrs. VIJAYLAXMI M KATKAM"/>
    <n v="1250000"/>
    <n v="9.75"/>
    <n v="812507.76"/>
    <n v="845562.01"/>
    <n v="33054.25"/>
    <n v="1.7809401939655172"/>
    <n v="33054.25"/>
    <n v="0"/>
    <d v="2012-05-04T00:00:00"/>
    <n v="40"/>
    <n v="38"/>
    <n v="2"/>
    <n v="2"/>
    <n v="2"/>
    <n v="504"/>
    <x v="1"/>
    <s v="INR"/>
    <n v="21782"/>
    <n v="18560"/>
    <d v="2016-03-01T00:00:00"/>
    <n v="0"/>
    <n v="85.1"/>
  </r>
  <r>
    <n v="62233555468"/>
    <s v="BR-HTL FLT(161110)UPTO30L"/>
    <n v="72105019043"/>
    <s v="Mr. VIJAYKUMAR CHANNABASAPPA K"/>
    <n v="1250000"/>
    <n v="10.25"/>
    <n v="1295622.47"/>
    <n v="1317312.55"/>
    <n v="21690.080000000075"/>
    <n v="1.469418061106976"/>
    <n v="21690.080000000002"/>
    <n v="7.2759576141834259E-11"/>
    <d v="2012-06-11T00:00:00"/>
    <n v="33"/>
    <n v="32"/>
    <n v="1"/>
    <n v="2"/>
    <n v="2"/>
    <n v="504"/>
    <x v="1"/>
    <s v="INR"/>
    <n v="21782"/>
    <n v="14761"/>
    <d v="2016-03-01T00:00:00"/>
    <n v="0"/>
    <n v="38.909999999999997"/>
  </r>
  <r>
    <n v="62176269696"/>
    <s v="BR-HTL FLT(161110)UPTO30L"/>
    <n v="72071414163"/>
    <s v="Mr. RISHIKESH Y  DEHMUKH"/>
    <n v="570000"/>
    <n v="10.25"/>
    <n v="584723.67000000004"/>
    <n v="603425.67000000004"/>
    <n v="18702"/>
    <n v="2.7955156950672646"/>
    <n v="18702"/>
    <n v="0"/>
    <d v="2011-01-10T00:00:00"/>
    <n v="44"/>
    <n v="41"/>
    <n v="3"/>
    <n v="3"/>
    <n v="3"/>
    <n v="505"/>
    <x v="9"/>
    <s v="INR"/>
    <n v="21782"/>
    <n v="6690"/>
    <d v="2016-02-29T00:00:00"/>
    <n v="0"/>
    <n v="0"/>
  </r>
  <r>
    <n v="62322704829"/>
    <s v="BR-HL SURAK SWAG upto 30L"/>
    <n v="72051609959"/>
    <s v="Mr. SHANTAMALLAPPA  SHIVAKERI"/>
    <n v="85000"/>
    <n v="9.75"/>
    <n v="53538.34"/>
    <n v="53538.34"/>
    <n v="0"/>
    <n v="0"/>
    <n v="0"/>
    <n v="0"/>
    <d v="2014-02-20T00:00:00"/>
    <n v="13"/>
    <n v="13"/>
    <n v="0"/>
    <n v="0"/>
    <n v="0"/>
    <n v="0"/>
    <x v="0"/>
    <s v="INR"/>
    <n v="21782"/>
    <n v="1192"/>
    <s v="00/00/0000"/>
    <n v="0"/>
    <n v="3.51"/>
  </r>
  <r>
    <n v="62331745583"/>
    <s v="BR-HL APNAGHAR UPTO 75L"/>
    <n v="78204916160"/>
    <s v="SANJAY  WATHARE"/>
    <n v="1000000"/>
    <n v="9.75"/>
    <n v="1048675"/>
    <n v="978153"/>
    <n v="0"/>
    <n v="0"/>
    <n v="0"/>
    <n v="0"/>
    <d v="2014-02-07T00:00:00"/>
    <n v="14"/>
    <n v="14"/>
    <n v="0"/>
    <n v="0"/>
    <n v="0"/>
    <n v="0"/>
    <x v="0"/>
    <s v="INR"/>
    <n v="21782"/>
    <n v="10798"/>
    <s v="00/00/0000"/>
    <n v="0"/>
    <n v="0"/>
  </r>
  <r>
    <n v="62332107048"/>
    <s v="BR-HL APNAGHAR UPTO 75L"/>
    <n v="72000815145"/>
    <s v="Mr. BASAVARAJ MADURAYA BETAGER"/>
    <n v="690000"/>
    <n v="9.75"/>
    <n v="648831"/>
    <n v="626311"/>
    <n v="0"/>
    <n v="0"/>
    <n v="0"/>
    <n v="0"/>
    <d v="2014-02-12T00:00:00"/>
    <n v="24"/>
    <n v="24"/>
    <n v="0"/>
    <n v="0"/>
    <n v="0"/>
    <n v="0"/>
    <x v="0"/>
    <s v="INR"/>
    <n v="21782"/>
    <n v="7601"/>
    <s v="00/00/0000"/>
    <n v="0"/>
    <n v="0"/>
  </r>
  <r>
    <n v="62335750054"/>
    <s v="BR-HL APNAGHAR UPTO 75L"/>
    <n v="79203476347"/>
    <s v="Mr. POORANIMA  ."/>
    <n v="2500000"/>
    <n v="9.75"/>
    <n v="2648243.87"/>
    <n v="2630481.87"/>
    <n v="0"/>
    <n v="0"/>
    <n v="0"/>
    <n v="0"/>
    <d v="2014-03-08T00:00:00"/>
    <n v="12"/>
    <n v="12"/>
    <n v="0"/>
    <n v="0"/>
    <n v="0"/>
    <n v="0"/>
    <x v="0"/>
    <s v="INR"/>
    <n v="21782"/>
    <n v="27702"/>
    <s v="00/00/0000"/>
    <n v="0"/>
    <n v="0"/>
  </r>
  <r>
    <n v="62335916330"/>
    <s v="BR-HL APNAGHAR UPTO 75L"/>
    <n v="72165813140"/>
    <s v="Mr. PURUSHOTTAM R KULKARNI"/>
    <n v="1740000"/>
    <n v="9.75"/>
    <n v="1865633"/>
    <n v="1619939"/>
    <n v="0"/>
    <n v="0"/>
    <n v="0"/>
    <n v="0"/>
    <d v="2014-03-10T00:00:00"/>
    <n v="10"/>
    <n v="10"/>
    <n v="0"/>
    <n v="0"/>
    <n v="0"/>
    <n v="0"/>
    <x v="0"/>
    <s v="INR"/>
    <n v="21782"/>
    <n v="17445"/>
    <s v="00/00/0000"/>
    <n v="0"/>
    <n v="0"/>
  </r>
  <r>
    <n v="62336925286"/>
    <s v="BR-HL APNAGHAR UPTO 75L"/>
    <n v="72141885135"/>
    <s v="Mr. GURAPPA KARNAPPA DEVADURGA"/>
    <n v="400000"/>
    <n v="9.75"/>
    <n v="326173"/>
    <n v="190984"/>
    <n v="0"/>
    <n v="0"/>
    <n v="0"/>
    <n v="0"/>
    <d v="2014-03-17T00:00:00"/>
    <n v="24"/>
    <n v="24"/>
    <n v="0"/>
    <n v="0"/>
    <n v="0"/>
    <n v="0"/>
    <x v="0"/>
    <s v="INR"/>
    <n v="21782"/>
    <n v="5331"/>
    <s v="00/00/0000"/>
    <n v="0"/>
    <n v="0"/>
  </r>
  <r>
    <n v="62338813285"/>
    <s v="BR-HL APNAGHAR UPTO 75L"/>
    <n v="72072624088"/>
    <s v="Mrs. NAGUBAI P SURYAWANSHI"/>
    <n v="2720000"/>
    <n v="9.75"/>
    <n v="3082204.74"/>
    <n v="2956540.74"/>
    <n v="0"/>
    <n v="0"/>
    <n v="0"/>
    <n v="0"/>
    <d v="2014-03-29T00:00:00"/>
    <n v="12"/>
    <n v="12"/>
    <n v="0"/>
    <n v="0"/>
    <n v="0"/>
    <n v="0"/>
    <x v="0"/>
    <s v="INR"/>
    <n v="21782"/>
    <n v="5440"/>
    <s v="00/00/0000"/>
    <n v="0"/>
    <n v="0"/>
  </r>
  <r>
    <n v="62338773498"/>
    <s v="BR-HL APNAGHAR UPTO 75L"/>
    <n v="72171127186"/>
    <s v="Mrs. SNEHALATHA PAUL PRAVEEN"/>
    <n v="1135000"/>
    <n v="9.75"/>
    <n v="1189883.98"/>
    <n v="1214092.98"/>
    <n v="24209"/>
    <n v="1.9874394548887613"/>
    <n v="24209"/>
    <n v="0"/>
    <d v="2014-03-29T00:00:00"/>
    <n v="13"/>
    <n v="11"/>
    <n v="2"/>
    <n v="2"/>
    <n v="2"/>
    <n v="504"/>
    <x v="1"/>
    <s v="INR"/>
    <n v="21782"/>
    <n v="12181"/>
    <d v="2016-03-01T00:00:00"/>
    <n v="0"/>
    <n v="45.93"/>
  </r>
  <r>
    <n v="62196159861"/>
    <s v="BR-SBH SURAKSHA"/>
    <n v="72008070928"/>
    <s v="Mr. RAJSHEKHAR MANOHARAO TENGL"/>
    <n v="84945"/>
    <n v="11.5"/>
    <n v="91470"/>
    <n v="91470"/>
    <n v="0"/>
    <n v="0"/>
    <n v="0"/>
    <n v="0"/>
    <d v="2011-07-29T00:00:00"/>
    <n v="1"/>
    <n v="1"/>
    <n v="0"/>
    <n v="0"/>
    <n v="0"/>
    <n v="0"/>
    <x v="0"/>
    <s v="INR"/>
    <n v="0"/>
    <n v="1115"/>
    <s v="00/00/0000"/>
    <n v="0"/>
    <n v="30.69"/>
  </r>
  <r>
    <n v="62196163447"/>
    <s v="BR-SBH SURAKSHA"/>
    <n v="72003320433"/>
    <s v="Mr. SUNIL  S/O SHANKER"/>
    <n v="12220"/>
    <n v="11.75"/>
    <n v="13307"/>
    <n v="13307"/>
    <n v="0"/>
    <n v="0"/>
    <n v="0"/>
    <n v="0"/>
    <d v="2011-07-29T00:00:00"/>
    <n v="1"/>
    <n v="1"/>
    <n v="0"/>
    <n v="0"/>
    <n v="0"/>
    <n v="0"/>
    <x v="0"/>
    <s v="INR"/>
    <n v="0"/>
    <n v="98"/>
    <s v="00/00/0000"/>
    <n v="0"/>
    <n v="0"/>
  </r>
  <r>
    <n v="62196168446"/>
    <s v="BR-SBH SURAKSHA"/>
    <n v="78204896958"/>
    <s v="Mr. MALLANNA  M"/>
    <n v="56450"/>
    <n v="11.5"/>
    <n v="57193"/>
    <n v="31273"/>
    <n v="0"/>
    <n v="0"/>
    <n v="0"/>
    <n v="0"/>
    <d v="2011-07-29T00:00:00"/>
    <n v="1"/>
    <n v="1"/>
    <n v="0"/>
    <n v="0"/>
    <n v="0"/>
    <n v="0"/>
    <x v="0"/>
    <s v="INR"/>
    <n v="0"/>
    <n v="953"/>
    <s v="00/00/0000"/>
    <n v="0"/>
    <n v="0"/>
  </r>
  <r>
    <n v="62196170726"/>
    <s v="BR-SBH SURAKSHA"/>
    <n v="78204961645"/>
    <s v="Mr. SHARANABASAPPA M HEERA"/>
    <n v="36715"/>
    <n v="11.5"/>
    <n v="12728"/>
    <n v="12728"/>
    <n v="0"/>
    <n v="0"/>
    <n v="0"/>
    <n v="0"/>
    <d v="2011-07-29T00:00:00"/>
    <n v="1"/>
    <n v="1"/>
    <n v="0"/>
    <n v="0"/>
    <n v="0"/>
    <n v="0"/>
    <x v="0"/>
    <s v="INR"/>
    <n v="0"/>
    <n v="924"/>
    <s v="00/00/0000"/>
    <n v="0"/>
    <n v="0"/>
  </r>
  <r>
    <n v="62200218497"/>
    <s v="BR-SBH SURAKSHA"/>
    <n v="78204961645"/>
    <s v="Mr. SHARANABASAPPA M HEERA"/>
    <n v="36715"/>
    <n v="11.5"/>
    <n v="41858"/>
    <n v="41858"/>
    <n v="0"/>
    <n v="0"/>
    <n v="0"/>
    <n v="0"/>
    <d v="2011-09-07T00:00:00"/>
    <n v="1"/>
    <n v="1"/>
    <n v="0"/>
    <n v="0"/>
    <n v="0"/>
    <n v="0"/>
    <x v="0"/>
    <s v="INR"/>
    <n v="0"/>
    <n v="349"/>
    <s v="00/00/0000"/>
    <n v="0"/>
    <n v="0"/>
  </r>
  <r>
    <n v="62200220314"/>
    <s v="BR-SBH SURAKSHA"/>
    <n v="72057556057"/>
    <s v="Mr. DAMAJI  RATHOD"/>
    <n v="27715"/>
    <n v="11.75"/>
    <n v="17633"/>
    <n v="17633"/>
    <n v="0"/>
    <n v="0"/>
    <n v="0"/>
    <n v="0"/>
    <d v="2011-09-07T00:00:00"/>
    <n v="1"/>
    <n v="1"/>
    <n v="0"/>
    <n v="0"/>
    <n v="0"/>
    <n v="0"/>
    <x v="0"/>
    <s v="INR"/>
    <n v="0"/>
    <n v="226"/>
    <s v="00/00/0000"/>
    <n v="0"/>
    <n v="0"/>
  </r>
  <r>
    <n v="62217413069"/>
    <s v="BR-SBH SURAKSHA"/>
    <n v="79207713239"/>
    <s v="RAJESH  RAMPURE"/>
    <n v="23000"/>
    <n v="11.75"/>
    <n v="30255"/>
    <n v="30255"/>
    <n v="0"/>
    <n v="0"/>
    <n v="0"/>
    <n v="0"/>
    <d v="2012-01-23T00:00:00"/>
    <n v="1"/>
    <n v="1"/>
    <n v="0"/>
    <n v="0"/>
    <n v="0"/>
    <n v="0"/>
    <x v="0"/>
    <s v="INR"/>
    <n v="21782"/>
    <n v="205"/>
    <s v="00/00/0000"/>
    <n v="0"/>
    <n v="36.56"/>
  </r>
  <r>
    <n v="62217419550"/>
    <s v="BR-SBH SURAKSHA"/>
    <n v="79207631221"/>
    <s v="Mr. APPARAO  MUNOLI"/>
    <n v="28000"/>
    <n v="11.5"/>
    <n v="37359"/>
    <n v="37359"/>
    <n v="0"/>
    <n v="0"/>
    <n v="0"/>
    <n v="0"/>
    <d v="2012-01-23T00:00:00"/>
    <n v="1"/>
    <n v="1"/>
    <n v="0"/>
    <n v="0"/>
    <n v="0"/>
    <n v="0"/>
    <x v="0"/>
    <s v="INR"/>
    <n v="21782"/>
    <n v="651"/>
    <s v="00/00/0000"/>
    <n v="0"/>
    <n v="45.26"/>
  </r>
  <r>
    <n v="62217426396"/>
    <s v="BR-SBH SURAKSHA"/>
    <n v="72082987415"/>
    <s v="Mr. SHRIKANTH  DODDAMANI"/>
    <n v="55425"/>
    <n v="11.5"/>
    <n v="69645"/>
    <n v="69645"/>
    <n v="0"/>
    <n v="0"/>
    <n v="0"/>
    <n v="0"/>
    <d v="2012-01-23T00:00:00"/>
    <n v="1"/>
    <n v="1"/>
    <n v="0"/>
    <n v="0"/>
    <n v="0"/>
    <n v="0"/>
    <x v="0"/>
    <s v="INR"/>
    <n v="0"/>
    <n v="525"/>
    <s v="00/00/0000"/>
    <n v="0"/>
    <n v="204.66"/>
  </r>
  <r>
    <n v="62217429433"/>
    <s v="BR-SBH SURAKSHA"/>
    <n v="72087355334"/>
    <s v="Ms. VIJAYLAKSHMI SATHLINGAPPA"/>
    <n v="50000"/>
    <n v="11.5"/>
    <n v="54442"/>
    <n v="54442"/>
    <n v="0"/>
    <n v="0"/>
    <n v="0"/>
    <n v="0"/>
    <d v="2012-01-23T00:00:00"/>
    <n v="1"/>
    <n v="1"/>
    <n v="0"/>
    <n v="0"/>
    <n v="0"/>
    <n v="0"/>
    <x v="0"/>
    <s v="INR"/>
    <n v="21782"/>
    <n v="482"/>
    <s v="00/00/0000"/>
    <n v="0"/>
    <n v="78.180000000000007"/>
  </r>
  <r>
    <n v="62217451673"/>
    <s v="BR-SBH SURAKSHA"/>
    <n v="72058256905"/>
    <s v="Mr. RAJENDRA BASAVLINGAPPA KON"/>
    <n v="40675"/>
    <n v="11.5"/>
    <n v="53433"/>
    <n v="53433"/>
    <n v="0"/>
    <n v="0"/>
    <n v="0"/>
    <n v="0"/>
    <d v="2012-01-23T00:00:00"/>
    <n v="1"/>
    <n v="1"/>
    <n v="0"/>
    <n v="0"/>
    <n v="0"/>
    <n v="0"/>
    <x v="0"/>
    <s v="INR"/>
    <n v="0"/>
    <n v="402"/>
    <s v="00/00/0000"/>
    <n v="0"/>
    <n v="64.72"/>
  </r>
  <r>
    <n v="62217465700"/>
    <s v="BR-SBH SURAKSHA"/>
    <n v="72029263644"/>
    <s v="Mrs. JYOTI B MASALI"/>
    <n v="10325"/>
    <n v="11.5"/>
    <n v="11371"/>
    <n v="11371"/>
    <n v="0"/>
    <n v="0"/>
    <n v="0"/>
    <n v="0"/>
    <d v="2012-01-23T00:00:00"/>
    <n v="1"/>
    <n v="1"/>
    <n v="0"/>
    <n v="0"/>
    <n v="0"/>
    <n v="0"/>
    <x v="0"/>
    <s v="INR"/>
    <n v="0"/>
    <n v="157"/>
    <s v="00/00/0000"/>
    <n v="0"/>
    <n v="16.2"/>
  </r>
  <r>
    <n v="62217468698"/>
    <s v="BR-SBH SURAKSHA"/>
    <n v="72095084699"/>
    <s v="Mr. PRABHU GHAMMU JADHAV"/>
    <n v="36340"/>
    <n v="11.75"/>
    <n v="47594"/>
    <n v="47594"/>
    <n v="0"/>
    <n v="0"/>
    <n v="0"/>
    <n v="0"/>
    <d v="2012-01-23T00:00:00"/>
    <n v="1"/>
    <n v="1"/>
    <n v="0"/>
    <n v="0"/>
    <n v="0"/>
    <n v="0"/>
    <x v="0"/>
    <s v="INR"/>
    <n v="0"/>
    <n v="950"/>
    <s v="00/00/0000"/>
    <n v="0"/>
    <n v="139.69999999999999"/>
  </r>
  <r>
    <n v="62217935530"/>
    <s v="BR-SBH SURAKSHA"/>
    <n v="72090739073"/>
    <s v="Mrs. NARMADA MALLIKARJUNAPPA S"/>
    <n v="60225"/>
    <n v="11.5"/>
    <n v="66385"/>
    <n v="66385"/>
    <n v="0"/>
    <n v="0"/>
    <n v="0"/>
    <n v="0"/>
    <d v="2012-01-28T00:00:00"/>
    <n v="1"/>
    <n v="1"/>
    <n v="0"/>
    <n v="0"/>
    <n v="0"/>
    <n v="0"/>
    <x v="0"/>
    <s v="INR"/>
    <n v="21782"/>
    <n v="911"/>
    <s v="00/00/0000"/>
    <n v="0"/>
    <n v="95.28"/>
  </r>
  <r>
    <n v="62228967911"/>
    <s v="BR-SBH SURAKSHA"/>
    <n v="72100012892"/>
    <s v="Mrs. SHARANAMMA S PURANIK"/>
    <n v="34100"/>
    <n v="9.75"/>
    <n v="19070"/>
    <n v="19070"/>
    <n v="0"/>
    <n v="0"/>
    <n v="0"/>
    <n v="0"/>
    <d v="2012-06-26T00:00:00"/>
    <n v="1"/>
    <n v="1"/>
    <n v="0"/>
    <n v="0"/>
    <n v="0"/>
    <n v="0"/>
    <x v="0"/>
    <s v="INR"/>
    <n v="21782"/>
    <n v="234"/>
    <s v="00/00/0000"/>
    <n v="0"/>
    <n v="9.8800000000000008"/>
  </r>
  <r>
    <n v="62229326692"/>
    <s v="BR-SBH SURAKSHA"/>
    <n v="72000098908"/>
    <s v="Mrs. VIJAYLAXMI M KATKAM"/>
    <n v="103300"/>
    <n v="9.75"/>
    <n v="97629"/>
    <n v="97629"/>
    <n v="0"/>
    <n v="0"/>
    <n v="0"/>
    <n v="0"/>
    <d v="2012-06-26T00:00:00"/>
    <n v="1"/>
    <n v="1"/>
    <n v="0"/>
    <n v="0"/>
    <n v="0"/>
    <n v="0"/>
    <x v="0"/>
    <s v="INR"/>
    <n v="21782"/>
    <n v="1287"/>
    <s v="00/00/0000"/>
    <n v="0"/>
    <n v="36.159999999999997"/>
  </r>
  <r>
    <n v="62229506754"/>
    <s v="BR-SBH SURAKSHA"/>
    <n v="79242082404"/>
    <s v="SHASHIKALA NAGARAJ PANCHAL"/>
    <n v="27500"/>
    <n v="9.75"/>
    <n v="27594"/>
    <n v="27594"/>
    <n v="0"/>
    <n v="0"/>
    <n v="0"/>
    <n v="0"/>
    <d v="2012-06-26T00:00:00"/>
    <n v="1"/>
    <n v="1"/>
    <n v="0"/>
    <n v="0"/>
    <n v="0"/>
    <n v="0"/>
    <x v="0"/>
    <s v="INR"/>
    <n v="21782"/>
    <n v="225"/>
    <s v="00/00/0000"/>
    <n v="0"/>
    <n v="9.6"/>
  </r>
  <r>
    <n v="62232680626"/>
    <s v="BR-SBH SURAKSHA"/>
    <n v="72105932156"/>
    <s v="Mr. PRABHU  KAMBALI"/>
    <n v="30000"/>
    <n v="10.25"/>
    <n v="20191"/>
    <n v="20191"/>
    <n v="0"/>
    <n v="0"/>
    <n v="0"/>
    <n v="0"/>
    <d v="2013-03-15T00:00:00"/>
    <n v="1"/>
    <n v="1"/>
    <n v="0"/>
    <n v="0"/>
    <n v="0"/>
    <n v="0"/>
    <x v="0"/>
    <s v="INR"/>
    <n v="21782"/>
    <n v="567"/>
    <s v="00/00/0000"/>
    <n v="0"/>
    <n v="40.83"/>
  </r>
  <r>
    <n v="62235127236"/>
    <s v="BR-SBH SURAKSHA"/>
    <n v="72102441593"/>
    <s v="Mr. ANAND  KUMAR"/>
    <n v="27100"/>
    <n v="10.25"/>
    <n v="14891"/>
    <n v="14891"/>
    <n v="0"/>
    <n v="0"/>
    <n v="0"/>
    <n v="0"/>
    <d v="2012-06-25T00:00:00"/>
    <n v="1"/>
    <n v="1"/>
    <n v="0"/>
    <n v="0"/>
    <n v="0"/>
    <n v="0"/>
    <x v="0"/>
    <s v="INR"/>
    <n v="21782"/>
    <n v="726"/>
    <s v="00/00/0000"/>
    <n v="0"/>
    <n v="8.4"/>
  </r>
  <r>
    <n v="62235132712"/>
    <s v="BR-SBH SURAKSHA"/>
    <n v="72086850770"/>
    <s v="Mrs. SHIVALEELA  GUNDERAO"/>
    <n v="16000"/>
    <n v="10.25"/>
    <n v="12283"/>
    <n v="12283"/>
    <n v="0"/>
    <n v="0"/>
    <n v="0"/>
    <n v="0"/>
    <d v="2012-06-25T00:00:00"/>
    <n v="1"/>
    <n v="1"/>
    <n v="0"/>
    <n v="0"/>
    <n v="0"/>
    <n v="0"/>
    <x v="0"/>
    <s v="INR"/>
    <n v="21782"/>
    <n v="112"/>
    <s v="00/00/0000"/>
    <n v="0"/>
    <n v="0"/>
  </r>
  <r>
    <n v="62235168579"/>
    <s v="BR-SBH SURAKSHA"/>
    <n v="72046478569"/>
    <s v="Mr. RAGHAVENDRA SHAMSUNDAR RAO"/>
    <n v="105200"/>
    <n v="10.25"/>
    <n v="81843"/>
    <n v="81843"/>
    <n v="0"/>
    <n v="0"/>
    <n v="0"/>
    <n v="0"/>
    <d v="2012-06-25T00:00:00"/>
    <n v="1"/>
    <n v="1"/>
    <n v="0"/>
    <n v="0"/>
    <n v="0"/>
    <n v="0"/>
    <x v="0"/>
    <s v="INR"/>
    <n v="0"/>
    <n v="902"/>
    <s v="00/00/0000"/>
    <n v="0"/>
    <n v="9.1999999999999993"/>
  </r>
  <r>
    <n v="62235170394"/>
    <s v="BR-SBH SURAKSHA"/>
    <n v="72001396642"/>
    <s v="Mr. HANMANTHARAO  KULKARNI"/>
    <n v="208730"/>
    <n v="10.25"/>
    <n v="102813"/>
    <n v="70661"/>
    <n v="0"/>
    <n v="0"/>
    <n v="0"/>
    <n v="0"/>
    <d v="2012-06-25T00:00:00"/>
    <n v="1"/>
    <n v="1"/>
    <n v="0"/>
    <n v="0"/>
    <n v="0"/>
    <n v="0"/>
    <x v="0"/>
    <s v="INR"/>
    <n v="0"/>
    <n v="7435"/>
    <s v="00/00/0000"/>
    <n v="0"/>
    <n v="0"/>
  </r>
  <r>
    <n v="62235188744"/>
    <s v="BR-SBH SURAKSHA"/>
    <n v="72105019043"/>
    <s v="Mr. VIJAYKUMAR CHANNABASAPPA K"/>
    <n v="51700"/>
    <n v="10.25"/>
    <n v="36646"/>
    <n v="36646"/>
    <n v="0"/>
    <n v="0"/>
    <n v="0"/>
    <n v="0"/>
    <d v="2012-06-26T00:00:00"/>
    <n v="1"/>
    <n v="1"/>
    <n v="0"/>
    <n v="0"/>
    <n v="0"/>
    <n v="0"/>
    <x v="0"/>
    <s v="INR"/>
    <n v="21782"/>
    <n v="364"/>
    <s v="00/00/0000"/>
    <n v="0"/>
    <n v="13.6"/>
  </r>
  <r>
    <n v="62235196903"/>
    <s v="BR-SBH SURAKSHA"/>
    <n v="78250592546"/>
    <s v="VEERANNA SHANKREPPA KARIGAR"/>
    <n v="18650"/>
    <n v="10.25"/>
    <n v="5633"/>
    <n v="5633"/>
    <n v="0"/>
    <n v="0"/>
    <n v="0"/>
    <n v="0"/>
    <d v="2012-06-26T00:00:00"/>
    <n v="1"/>
    <n v="1"/>
    <n v="0"/>
    <n v="0"/>
    <n v="0"/>
    <n v="0"/>
    <x v="0"/>
    <s v="INR"/>
    <n v="21782"/>
    <n v="769"/>
    <s v="00/00/0000"/>
    <n v="0"/>
    <n v="0"/>
  </r>
  <r>
    <n v="62235201653"/>
    <s v="BR-SBH SURAKSHA"/>
    <n v="72018214135"/>
    <s v="Mr. DAYANAND SRIMANTHRAO MEHTR"/>
    <n v="18500"/>
    <n v="10.25"/>
    <n v="14976"/>
    <n v="14964"/>
    <n v="0"/>
    <n v="0"/>
    <n v="0"/>
    <n v="0"/>
    <d v="2012-06-26T00:00:00"/>
    <n v="1"/>
    <n v="1"/>
    <n v="0"/>
    <n v="0"/>
    <n v="0"/>
    <n v="0"/>
    <x v="0"/>
    <s v="INR"/>
    <n v="21782"/>
    <n v="223"/>
    <s v="00/00/0000"/>
    <n v="0"/>
    <n v="0"/>
  </r>
  <r>
    <n v="62235225212"/>
    <s v="BR-SBH SURAKSHA"/>
    <n v="72094795332"/>
    <s v="Mr. MAHESH  HADPAD"/>
    <n v="14100"/>
    <n v="10.25"/>
    <n v="4200"/>
    <n v="4200"/>
    <n v="0"/>
    <n v="0"/>
    <n v="0"/>
    <n v="0"/>
    <d v="2012-06-26T00:00:00"/>
    <n v="1"/>
    <n v="1"/>
    <n v="0"/>
    <n v="0"/>
    <n v="0"/>
    <n v="0"/>
    <x v="0"/>
    <s v="INR"/>
    <n v="21782"/>
    <n v="328"/>
    <s v="00/00/0000"/>
    <n v="0"/>
    <n v="0"/>
  </r>
  <r>
    <n v="62248051383"/>
    <s v="BR-SBH SURAKSHA"/>
    <n v="72109706451"/>
    <s v="Mrs. INDIRABAI  KULKARNI"/>
    <n v="30000"/>
    <n v="9.75"/>
    <n v="47"/>
    <n v="47"/>
    <n v="0"/>
    <n v="0"/>
    <n v="0"/>
    <n v="0"/>
    <d v="2013-11-29T00:00:00"/>
    <n v="27"/>
    <n v="27"/>
    <n v="0"/>
    <n v="0"/>
    <n v="0"/>
    <n v="0"/>
    <x v="0"/>
    <s v="INR"/>
    <n v="0"/>
    <n v="293"/>
    <s v="00/00/0000"/>
    <n v="0"/>
    <n v="0"/>
  </r>
  <r>
    <n v="62252253963"/>
    <s v="BR-SBH SURAKSHA"/>
    <n v="72013625901"/>
    <s v="Mr. SHARANABASAPPA SANGABASAPP"/>
    <n v="108000"/>
    <n v="9.75"/>
    <n v="78070"/>
    <n v="78070"/>
    <n v="0"/>
    <n v="0"/>
    <n v="0"/>
    <n v="0"/>
    <d v="2013-05-23T00:00:00"/>
    <n v="1"/>
    <n v="1"/>
    <n v="0"/>
    <n v="0"/>
    <n v="0"/>
    <n v="0"/>
    <x v="0"/>
    <s v="INR"/>
    <n v="21782"/>
    <n v="1926"/>
    <s v="00/00/0000"/>
    <n v="0"/>
    <n v="117.81"/>
  </r>
  <r>
    <n v="62253956578"/>
    <s v="BR-SBH SURAKSHA"/>
    <n v="72000827547"/>
    <s v="Mr. SIDDARUDHA SWAMY SOMANNAVA"/>
    <n v="21650"/>
    <n v="10.25"/>
    <n v="19059"/>
    <n v="19059"/>
    <n v="0"/>
    <n v="0"/>
    <n v="0"/>
    <n v="0"/>
    <d v="2013-02-22T00:00:00"/>
    <n v="1"/>
    <n v="1"/>
    <n v="0"/>
    <n v="0"/>
    <n v="0"/>
    <n v="0"/>
    <x v="0"/>
    <s v="INR"/>
    <n v="21782"/>
    <n v="406"/>
    <s v="00/00/0000"/>
    <n v="0"/>
    <n v="53.63"/>
  </r>
  <r>
    <n v="62257594238"/>
    <s v="BR-SBH SURAKSHA"/>
    <n v="72119421737"/>
    <s v="Mrs. SHANTABAI SUNIL CHITGOPAK"/>
    <n v="154700"/>
    <n v="9.75"/>
    <n v="104137"/>
    <n v="104137"/>
    <n v="0"/>
    <n v="0"/>
    <n v="0"/>
    <n v="0"/>
    <d v="2013-03-02T00:00:00"/>
    <n v="1"/>
    <n v="1"/>
    <n v="0"/>
    <n v="0"/>
    <n v="0"/>
    <n v="0"/>
    <x v="0"/>
    <s v="INR"/>
    <n v="0"/>
    <n v="2814"/>
    <s v="00/00/0000"/>
    <n v="0"/>
    <n v="249.23"/>
  </r>
  <r>
    <n v="62259704400"/>
    <s v="BR-SBH SURAKSHA"/>
    <n v="72001760624"/>
    <s v="Mrs. PARVATHI HANAMANTH GOUDA"/>
    <n v="100900"/>
    <n v="10.25"/>
    <n v="94894"/>
    <n v="76894"/>
    <n v="0"/>
    <n v="0"/>
    <n v="0"/>
    <n v="0"/>
    <d v="2013-03-02T00:00:00"/>
    <n v="1"/>
    <n v="1"/>
    <n v="0"/>
    <n v="0"/>
    <n v="0"/>
    <n v="0"/>
    <x v="0"/>
    <s v="INR"/>
    <n v="21782"/>
    <n v="1901"/>
    <s v="00/00/0000"/>
    <n v="0"/>
    <n v="269.04000000000002"/>
  </r>
  <r>
    <n v="62261472022"/>
    <s v="BR-SBH SURAKSHA"/>
    <n v="72118167496"/>
    <s v="Mrs. SHEELA  BHOSKE"/>
    <n v="55300"/>
    <n v="10.25"/>
    <n v="52418"/>
    <n v="52418"/>
    <n v="0"/>
    <n v="0"/>
    <n v="0"/>
    <n v="0"/>
    <d v="2013-03-02T00:00:00"/>
    <n v="1"/>
    <n v="1"/>
    <n v="0"/>
    <n v="0"/>
    <n v="0"/>
    <n v="0"/>
    <x v="0"/>
    <s v="INR"/>
    <n v="21782"/>
    <n v="1042"/>
    <s v="00/00/0000"/>
    <n v="0"/>
    <n v="147.49"/>
  </r>
  <r>
    <n v="62262012154"/>
    <s v="BR-SBH SURAKSHA"/>
    <n v="72121335015"/>
    <s v="Mr. HANUMANTH RAO SHRI RANGRAO"/>
    <n v="21000"/>
    <n v="10.25"/>
    <n v="9983"/>
    <n v="9983"/>
    <n v="0"/>
    <n v="0"/>
    <n v="0"/>
    <n v="0"/>
    <d v="2013-03-15T00:00:00"/>
    <n v="1"/>
    <n v="1"/>
    <n v="0"/>
    <n v="0"/>
    <n v="0"/>
    <n v="0"/>
    <x v="0"/>
    <s v="INR"/>
    <n v="21782"/>
    <n v="395"/>
    <s v="00/00/0000"/>
    <n v="0"/>
    <n v="7.65"/>
  </r>
  <r>
    <n v="62265034800"/>
    <s v="BR-SURAKSHA GRUHMELA 0113"/>
    <n v="72117120888"/>
    <s v="Mrs. GEETA  RATHOD"/>
    <n v="25000"/>
    <n v="9.75"/>
    <n v="23364"/>
    <n v="23364"/>
    <n v="0"/>
    <n v="0"/>
    <n v="0"/>
    <n v="0"/>
    <d v="2013-03-15T00:00:00"/>
    <n v="1"/>
    <n v="1"/>
    <n v="0"/>
    <n v="0"/>
    <n v="0"/>
    <n v="0"/>
    <x v="0"/>
    <s v="INR"/>
    <n v="21782"/>
    <n v="457"/>
    <s v="00/00/0000"/>
    <n v="0"/>
    <n v="33.67"/>
  </r>
  <r>
    <n v="62265739163"/>
    <s v="BR-SURAKSHA GRUHMELA 0113"/>
    <n v="72054133590"/>
    <s v="Ms. NAGARATNAMMA  NANDA"/>
    <n v="55800"/>
    <n v="9.75"/>
    <n v="52417"/>
    <n v="52417"/>
    <n v="0"/>
    <n v="0"/>
    <n v="0"/>
    <n v="0"/>
    <d v="2013-03-02T00:00:00"/>
    <n v="1"/>
    <n v="1"/>
    <n v="0"/>
    <n v="0"/>
    <n v="0"/>
    <n v="0"/>
    <x v="0"/>
    <s v="INR"/>
    <n v="21782"/>
    <n v="1022"/>
    <s v="00/00/0000"/>
    <n v="0"/>
    <n v="147.79"/>
  </r>
  <r>
    <n v="62265746896"/>
    <s v="BR-SURAKSHA GRUHMELA 0113"/>
    <n v="78296336012"/>
    <s v="LAXUMAN PUJARE  S/O RAJRAM PU"/>
    <n v="66500"/>
    <n v="9.75"/>
    <n v="62346"/>
    <n v="62346"/>
    <n v="0"/>
    <n v="0"/>
    <n v="0"/>
    <n v="0"/>
    <d v="2013-03-15T00:00:00"/>
    <n v="1"/>
    <n v="1"/>
    <n v="0"/>
    <n v="0"/>
    <n v="0"/>
    <n v="0"/>
    <x v="0"/>
    <s v="INR"/>
    <n v="21782"/>
    <n v="1214"/>
    <s v="00/00/0000"/>
    <n v="0"/>
    <n v="128.97999999999999"/>
  </r>
  <r>
    <n v="62266409407"/>
    <s v="BR-SURAKSHA GRUHMELA 0113"/>
    <n v="72056190137"/>
    <s v="Mr. BASANTA NAGINDRAPPA SAGAR"/>
    <n v="59500"/>
    <n v="9.75"/>
    <n v="55858"/>
    <n v="55858"/>
    <n v="0"/>
    <n v="0"/>
    <n v="0"/>
    <n v="0"/>
    <d v="2013-03-01T00:00:00"/>
    <n v="1"/>
    <n v="1"/>
    <n v="0"/>
    <n v="0"/>
    <n v="0"/>
    <n v="0"/>
    <x v="0"/>
    <s v="INR"/>
    <n v="21782"/>
    <n v="1085"/>
    <s v="00/00/0000"/>
    <n v="0"/>
    <n v="153.22999999999999"/>
  </r>
  <r>
    <n v="62267092770"/>
    <s v="BR-SURAKSHA GRUHMELA 0113"/>
    <n v="72012142266"/>
    <s v="Mr. RENUKA HAGARGUNDGI  W/O RA"/>
    <n v="203300"/>
    <n v="9.75"/>
    <n v="158623"/>
    <n v="158623"/>
    <n v="0"/>
    <n v="0"/>
    <n v="0"/>
    <n v="0"/>
    <d v="2013-03-01T00:00:00"/>
    <n v="1"/>
    <n v="1"/>
    <n v="0"/>
    <n v="0"/>
    <n v="0"/>
    <n v="0"/>
    <x v="0"/>
    <s v="INR"/>
    <n v="21782"/>
    <n v="3628"/>
    <s v="00/00/0000"/>
    <n v="0"/>
    <n v="477.96"/>
  </r>
  <r>
    <n v="62267118349"/>
    <s v="BR-SURAKSHA GRUHMELA 0113"/>
    <n v="72000815010"/>
    <s v="Mr. SANGANBASAPPA BASAVARAJ BI"/>
    <n v="65700"/>
    <n v="9.75"/>
    <n v="13407"/>
    <n v="274"/>
    <n v="0"/>
    <n v="0"/>
    <n v="0"/>
    <n v="0"/>
    <d v="2013-03-02T00:00:00"/>
    <n v="1"/>
    <n v="1"/>
    <n v="0"/>
    <n v="0"/>
    <n v="0"/>
    <n v="0"/>
    <x v="0"/>
    <s v="INR"/>
    <n v="21782"/>
    <n v="1172"/>
    <s v="00/00/0000"/>
    <n v="0"/>
    <n v="0"/>
  </r>
  <r>
    <n v="62267481847"/>
    <s v="BR-SURAKSHA GRUHMELA 0113"/>
    <n v="72126482077"/>
    <s v="Mrs. SUJATA RAJASHEKHAR NELLAG"/>
    <n v="43000"/>
    <n v="9.75"/>
    <n v="40578"/>
    <n v="40578"/>
    <n v="0"/>
    <n v="0"/>
    <n v="0"/>
    <n v="0"/>
    <d v="2013-03-15T00:00:00"/>
    <n v="1"/>
    <n v="1"/>
    <n v="0"/>
    <n v="0"/>
    <n v="0"/>
    <n v="0"/>
    <x v="0"/>
    <s v="INR"/>
    <n v="21782"/>
    <n v="765"/>
    <s v="00/00/0000"/>
    <n v="0"/>
    <n v="36.81"/>
  </r>
  <r>
    <n v="62267729324"/>
    <s v="BR-SURAKSHA GRUHMELA 0113"/>
    <n v="72124429070"/>
    <s v="Mr. SHIVANAND  KOPPAD"/>
    <n v="155700"/>
    <n v="9.75"/>
    <n v="136098"/>
    <n v="136098"/>
    <n v="0"/>
    <n v="0"/>
    <n v="0"/>
    <n v="0"/>
    <d v="2013-03-01T00:00:00"/>
    <n v="1"/>
    <n v="1"/>
    <n v="0"/>
    <n v="0"/>
    <n v="0"/>
    <n v="0"/>
    <x v="0"/>
    <s v="INR"/>
    <n v="21782"/>
    <n v="2778"/>
    <s v="00/00/0000"/>
    <n v="0"/>
    <n v="365.52"/>
  </r>
  <r>
    <n v="62269547900"/>
    <s v="BR-SURAKSHA GRUHMELA 0113"/>
    <n v="72125022451"/>
    <s v="Mr. CHANDRASHETTY S BHEEMANALL"/>
    <n v="104700"/>
    <n v="9.75"/>
    <n v="49632"/>
    <n v="49632"/>
    <n v="0"/>
    <n v="0"/>
    <n v="0"/>
    <n v="0"/>
    <d v="2013-03-01T00:00:00"/>
    <n v="1"/>
    <n v="1"/>
    <n v="0"/>
    <n v="0"/>
    <n v="0"/>
    <n v="0"/>
    <x v="0"/>
    <s v="INR"/>
    <n v="21782"/>
    <n v="1869"/>
    <s v="00/00/0000"/>
    <n v="0"/>
    <n v="5.0999999999999996"/>
  </r>
  <r>
    <n v="62269550593"/>
    <s v="BR-SURAKSHA GRUHMELA 0113"/>
    <n v="72026232802"/>
    <s v="Mr. KARIAPPA  S/O MARIAPPA"/>
    <n v="53500"/>
    <n v="9.75"/>
    <n v="24187"/>
    <n v="11858"/>
    <n v="0"/>
    <n v="0"/>
    <n v="0"/>
    <n v="0"/>
    <d v="2013-03-02T00:00:00"/>
    <n v="1"/>
    <n v="1"/>
    <n v="0"/>
    <n v="0"/>
    <n v="0"/>
    <n v="0"/>
    <x v="0"/>
    <s v="INR"/>
    <n v="21782"/>
    <n v="955"/>
    <s v="00/00/0000"/>
    <n v="0"/>
    <n v="0"/>
  </r>
  <r>
    <n v="62275430937"/>
    <s v="BR-SURAKSHA GRUHMELA 0113"/>
    <n v="72112789355"/>
    <s v="Mr. SHARANAYAA  SHIVALENGAYYA"/>
    <n v="60000"/>
    <n v="9.75"/>
    <n v="43408"/>
    <n v="43408"/>
    <n v="0"/>
    <n v="0"/>
    <n v="0"/>
    <n v="0"/>
    <d v="2013-05-23T00:00:00"/>
    <n v="1"/>
    <n v="1"/>
    <n v="0"/>
    <n v="0"/>
    <n v="0"/>
    <n v="0"/>
    <x v="0"/>
    <s v="INR"/>
    <n v="21782"/>
    <n v="1047"/>
    <s v="00/00/0000"/>
    <n v="0"/>
    <n v="65.569999999999993"/>
  </r>
  <r>
    <n v="62277159407"/>
    <s v="BR-SURAKSHA GRUHMELA 0113"/>
    <n v="72058255516"/>
    <s v="Mr. PRAKASH VISWASRAO PATIL"/>
    <n v="97000"/>
    <n v="9.75"/>
    <n v="70196"/>
    <n v="70196"/>
    <n v="0"/>
    <n v="0"/>
    <n v="0"/>
    <n v="0"/>
    <d v="2013-05-23T00:00:00"/>
    <n v="1"/>
    <n v="1"/>
    <n v="0"/>
    <n v="0"/>
    <n v="0"/>
    <n v="0"/>
    <x v="0"/>
    <s v="INR"/>
    <n v="21782"/>
    <n v="1693"/>
    <s v="00/00/0000"/>
    <n v="0"/>
    <n v="105.94"/>
  </r>
  <r>
    <n v="62280886754"/>
    <s v="BR-SURAKSHA 0413"/>
    <n v="72046346622"/>
    <s v="Mr. SHIVASHARNAPPA S WATCHA"/>
    <n v="158000"/>
    <n v="9.75"/>
    <n v="114135"/>
    <n v="114135"/>
    <n v="0"/>
    <n v="0"/>
    <n v="0"/>
    <n v="0"/>
    <d v="2013-05-23T00:00:00"/>
    <n v="1"/>
    <n v="1"/>
    <n v="0"/>
    <n v="0"/>
    <n v="0"/>
    <n v="0"/>
    <x v="0"/>
    <s v="INR"/>
    <n v="21782"/>
    <n v="2757"/>
    <s v="00/00/0000"/>
    <n v="0"/>
    <n v="172.28"/>
  </r>
  <r>
    <n v="62281049056"/>
    <s v="BR-SURAKSHA 0413"/>
    <n v="72132925635"/>
    <s v="Mr. SAIBANNA BHIMARAO SUBEDAR"/>
    <n v="36000"/>
    <n v="9.75"/>
    <n v="25779"/>
    <n v="25779"/>
    <n v="0"/>
    <n v="0"/>
    <n v="0"/>
    <n v="0"/>
    <d v="2013-05-23T00:00:00"/>
    <n v="1"/>
    <n v="1"/>
    <n v="0"/>
    <n v="0"/>
    <n v="0"/>
    <n v="0"/>
    <x v="0"/>
    <s v="INR"/>
    <n v="21782"/>
    <n v="629"/>
    <s v="00/00/0000"/>
    <n v="0"/>
    <n v="38.869999999999997"/>
  </r>
  <r>
    <n v="62282431411"/>
    <s v="BR-SURAKSHA 0413"/>
    <n v="72107850522"/>
    <s v="Mr. SUBHASH CHANDRA PATIL"/>
    <n v="62000"/>
    <n v="9.75"/>
    <n v="31174"/>
    <n v="31174"/>
    <n v="0"/>
    <n v="0"/>
    <n v="0"/>
    <n v="0"/>
    <d v="2013-06-07T00:00:00"/>
    <n v="1"/>
    <n v="1"/>
    <n v="0"/>
    <n v="0"/>
    <n v="0"/>
    <n v="0"/>
    <x v="0"/>
    <s v="INR"/>
    <n v="21782"/>
    <n v="1295"/>
    <s v="00/00/0000"/>
    <n v="0"/>
    <n v="0"/>
  </r>
  <r>
    <n v="62282460351"/>
    <s v="BR-SURAKSHA 0413"/>
    <n v="72000815021"/>
    <s v="Mr. BURHANUDDIN RAHMEEM GOREE"/>
    <n v="58000"/>
    <n v="9.75"/>
    <n v="25802"/>
    <n v="25802"/>
    <n v="0"/>
    <n v="0"/>
    <n v="0"/>
    <n v="0"/>
    <d v="2013-05-23T00:00:00"/>
    <n v="1"/>
    <n v="1"/>
    <n v="0"/>
    <n v="0"/>
    <n v="0"/>
    <n v="0"/>
    <x v="0"/>
    <s v="INR"/>
    <n v="21782"/>
    <n v="1013"/>
    <s v="00/00/0000"/>
    <n v="0"/>
    <n v="20.059999999999999"/>
  </r>
  <r>
    <n v="62282652544"/>
    <s v="BR-SURAKSHA 0413"/>
    <n v="72132925341"/>
    <s v="Mr. CHANDRAKANTH ANNAPPA HEDE"/>
    <n v="32000"/>
    <n v="9.75"/>
    <n v="18886"/>
    <n v="18886"/>
    <n v="0"/>
    <n v="0"/>
    <n v="0"/>
    <n v="0"/>
    <d v="2013-05-23T00:00:00"/>
    <n v="1"/>
    <n v="1"/>
    <n v="0"/>
    <n v="0"/>
    <n v="0"/>
    <n v="0"/>
    <x v="0"/>
    <s v="INR"/>
    <n v="21782"/>
    <n v="559"/>
    <s v="00/00/0000"/>
    <n v="0"/>
    <n v="40.799999999999997"/>
  </r>
  <r>
    <n v="62284422507"/>
    <s v="BR-SURAKSHA 0413"/>
    <n v="72134105235"/>
    <s v="Mr. BALWANT MARUTIRAO HIBARE"/>
    <n v="48000"/>
    <n v="9.75"/>
    <n v="22901"/>
    <n v="22901"/>
    <n v="0"/>
    <n v="0"/>
    <n v="0"/>
    <n v="0"/>
    <d v="2013-06-07T00:00:00"/>
    <n v="1"/>
    <n v="1"/>
    <n v="0"/>
    <n v="0"/>
    <n v="0"/>
    <n v="0"/>
    <x v="0"/>
    <s v="INR"/>
    <n v="21782"/>
    <n v="842"/>
    <s v="00/00/0000"/>
    <n v="0"/>
    <n v="4.16"/>
  </r>
  <r>
    <n v="62284753447"/>
    <s v="BR-SURAKSHA 0413"/>
    <n v="72000756506"/>
    <s v="Mr. VEERSHETTY  BHOOPRAO"/>
    <n v="95000"/>
    <n v="9.75"/>
    <n v="33981"/>
    <n v="15262"/>
    <n v="0"/>
    <n v="0"/>
    <n v="0"/>
    <n v="0"/>
    <d v="2013-06-07T00:00:00"/>
    <n v="1"/>
    <n v="1"/>
    <n v="0"/>
    <n v="0"/>
    <n v="0"/>
    <n v="0"/>
    <x v="0"/>
    <s v="INR"/>
    <n v="21782"/>
    <n v="2250"/>
    <s v="00/00/0000"/>
    <n v="0"/>
    <n v="0"/>
  </r>
  <r>
    <n v="62285059887"/>
    <s v="BR-SURAKSHA 0413"/>
    <n v="72039718171"/>
    <s v="Mr. DATTATRAYA  PATIL"/>
    <n v="70000"/>
    <n v="9.75"/>
    <n v="49993"/>
    <n v="49993"/>
    <n v="0"/>
    <n v="0"/>
    <n v="0"/>
    <n v="0"/>
    <d v="2013-06-07T00:00:00"/>
    <n v="1"/>
    <n v="1"/>
    <n v="0"/>
    <n v="0"/>
    <n v="0"/>
    <n v="0"/>
    <x v="0"/>
    <s v="INR"/>
    <n v="21782"/>
    <n v="1227"/>
    <s v="00/00/0000"/>
    <n v="0"/>
    <n v="25.84"/>
  </r>
  <r>
    <n v="62229720983"/>
    <s v="BR-HTL SBH SURAKSHAHIT30L"/>
    <n v="72094091244"/>
    <s v="Mrs. SHIVLEELA  PATIL"/>
    <n v="172180"/>
    <n v="9.75"/>
    <n v="174202"/>
    <n v="174202"/>
    <n v="0"/>
    <n v="0"/>
    <n v="0"/>
    <n v="0"/>
    <d v="2012-06-25T00:00:00"/>
    <n v="1"/>
    <n v="1"/>
    <n v="0"/>
    <n v="0"/>
    <n v="0"/>
    <n v="0"/>
    <x v="0"/>
    <s v="INR"/>
    <n v="21782"/>
    <n v="1177"/>
    <s v="00/00/0000"/>
    <n v="0"/>
    <n v="64.260000000000005"/>
  </r>
  <r>
    <n v="62232680489"/>
    <s v="BR-HTL SBH SURAKSHAHIT30L"/>
    <n v="72105932156"/>
    <s v="Mr. PRABHU  KAMBALI"/>
    <n v="560000"/>
    <n v="10.25"/>
    <n v="569681"/>
    <n v="510893"/>
    <n v="0"/>
    <n v="0"/>
    <n v="0"/>
    <n v="0"/>
    <d v="2012-06-04T00:00:00"/>
    <n v="34"/>
    <n v="34"/>
    <n v="0"/>
    <n v="0"/>
    <n v="0"/>
    <n v="0"/>
    <x v="0"/>
    <s v="INR"/>
    <n v="21782"/>
    <n v="6331"/>
    <s v="00/00/0000"/>
    <n v="0"/>
    <n v="0"/>
  </r>
  <r>
    <n v="62233255374"/>
    <s v="BR-HTL SBH SURAKSHAHIT30L"/>
    <n v="72067052582"/>
    <s v="Mrs. MEENA  KUMARI"/>
    <n v="500000"/>
    <n v="10.25"/>
    <n v="470856.8"/>
    <n v="469211.8"/>
    <n v="0"/>
    <n v="0"/>
    <n v="0"/>
    <n v="0"/>
    <d v="2012-06-08T00:00:00"/>
    <n v="44"/>
    <n v="44"/>
    <n v="0"/>
    <n v="0"/>
    <n v="0"/>
    <n v="0"/>
    <x v="0"/>
    <s v="INR"/>
    <n v="21782"/>
    <n v="5329"/>
    <s v="00/00/0000"/>
    <n v="0"/>
    <n v="0"/>
  </r>
  <r>
    <n v="62236747974"/>
    <s v="BR-HTL SBH SURAKSHAHIT30L"/>
    <n v="72029592227"/>
    <s v="Mr. G  SIDRAMAPPA"/>
    <n v="887000"/>
    <n v="10.25"/>
    <n v="896926.34"/>
    <n v="897381.42"/>
    <n v="455.08000000007451"/>
    <n v="4.3340952380959474E-2"/>
    <n v="455.08"/>
    <n v="7.4521722126519307E-11"/>
    <d v="2012-07-09T00:00:00"/>
    <n v="33"/>
    <n v="33"/>
    <n v="0"/>
    <n v="0"/>
    <n v="0"/>
    <n v="0"/>
    <x v="0"/>
    <s v="INR"/>
    <n v="21782"/>
    <n v="10500"/>
    <d v="2016-03-01T00:00:00"/>
    <n v="0"/>
    <n v="0"/>
  </r>
  <r>
    <n v="62237901981"/>
    <s v="BR-HTL SBH SURAKSHAHIT30L"/>
    <n v="78204912950"/>
    <s v="REV SUMANTH SARADGI"/>
    <n v="500000"/>
    <n v="10.25"/>
    <n v="218817"/>
    <n v="196076.39"/>
    <n v="0"/>
    <n v="0"/>
    <n v="0"/>
    <n v="0"/>
    <d v="2012-07-17T00:00:00"/>
    <n v="44"/>
    <n v="44"/>
    <n v="0"/>
    <n v="0"/>
    <n v="0"/>
    <n v="0"/>
    <x v="0"/>
    <s v="INR"/>
    <n v="21782"/>
    <n v="9518"/>
    <s v="00/00/0000"/>
    <n v="0"/>
    <n v="0"/>
  </r>
  <r>
    <n v="62240086845"/>
    <s v="BR-HTL SBH SURAKSHAHIT30L"/>
    <n v="72095325831"/>
    <s v="Mr. MADHUSUDAN  WUNTKAL"/>
    <n v="700000"/>
    <n v="10.25"/>
    <n v="647452"/>
    <n v="382748.53"/>
    <n v="0"/>
    <n v="0"/>
    <n v="0"/>
    <n v="0"/>
    <d v="2012-08-01T00:00:00"/>
    <n v="31"/>
    <n v="31"/>
    <n v="0"/>
    <n v="0"/>
    <n v="0"/>
    <n v="0"/>
    <x v="0"/>
    <s v="INR"/>
    <n v="21782"/>
    <n v="8137"/>
    <s v="00/00/0000"/>
    <n v="0"/>
    <n v="0"/>
  </r>
  <r>
    <n v="62240778745"/>
    <s v="BR-HTL SBH SURAKSHAHIT30L"/>
    <n v="72000672126"/>
    <s v="Mr. SHRIMANTH  JAGADEVAPPA"/>
    <n v="700000"/>
    <n v="10.25"/>
    <n v="683732.86"/>
    <n v="682176.86"/>
    <n v="0"/>
    <n v="0"/>
    <n v="0"/>
    <n v="0"/>
    <d v="2012-08-07T00:00:00"/>
    <n v="32"/>
    <n v="32"/>
    <n v="0"/>
    <n v="0"/>
    <n v="0"/>
    <n v="0"/>
    <x v="0"/>
    <s v="INR"/>
    <n v="21782"/>
    <n v="8842"/>
    <s v="00/00/0000"/>
    <n v="0"/>
    <n v="0"/>
  </r>
  <r>
    <n v="62242796082"/>
    <s v="BR-HTL SBH SURAKSHAHIT30L"/>
    <n v="79242152837"/>
    <s v="Mr. GOVINDAREDDY  GHALI"/>
    <n v="800000"/>
    <n v="10.25"/>
    <n v="695207"/>
    <n v="365158.26"/>
    <n v="0"/>
    <n v="0"/>
    <n v="0"/>
    <n v="0"/>
    <d v="2012-08-25T00:00:00"/>
    <n v="37"/>
    <n v="37"/>
    <n v="0"/>
    <n v="0"/>
    <n v="0"/>
    <n v="0"/>
    <x v="0"/>
    <s v="INR"/>
    <n v="21782"/>
    <n v="9400"/>
    <s v="00/00/0000"/>
    <n v="0"/>
    <n v="0"/>
  </r>
  <r>
    <n v="62248050786"/>
    <s v="BR-HTL SBH SURAKSHAHIT30L"/>
    <n v="72109706451"/>
    <s v="Mrs. INDIRABAI  KULKARNI"/>
    <n v="800000"/>
    <n v="9.75"/>
    <n v="795684.44"/>
    <n v="804017.14"/>
    <n v="8332.7000000000698"/>
    <n v="0.93805020826298213"/>
    <n v="8332.7000000000007"/>
    <n v="6.9121597334742546E-11"/>
    <d v="2012-09-25T00:00:00"/>
    <n v="30"/>
    <n v="29"/>
    <n v="1"/>
    <n v="0"/>
    <n v="0"/>
    <n v="0"/>
    <x v="0"/>
    <s v="INR"/>
    <n v="0"/>
    <n v="8883"/>
    <d v="2016-03-01T00:00:00"/>
    <n v="0"/>
    <n v="0"/>
  </r>
  <r>
    <n v="62249122027"/>
    <s v="BR-HTL SBH SURAKSHAHIT30L"/>
    <n v="72111842889"/>
    <s v="Mr. REVANT  KUMAR"/>
    <n v="1100000"/>
    <n v="10.25"/>
    <n v="302599"/>
    <n v="297629"/>
    <n v="0"/>
    <n v="0"/>
    <n v="0"/>
    <n v="0"/>
    <d v="2012-09-29T00:00:00"/>
    <n v="29"/>
    <n v="29"/>
    <n v="0"/>
    <n v="0"/>
    <n v="0"/>
    <n v="0"/>
    <x v="0"/>
    <s v="INR"/>
    <n v="21782"/>
    <n v="12809"/>
    <s v="00/00/0000"/>
    <n v="0"/>
    <n v="0"/>
  </r>
  <r>
    <n v="62252253850"/>
    <s v="BR-HTL SBH SURAKSHAHIT30L"/>
    <n v="72013625901"/>
    <s v="Mr. SHARANABASAPPA SANGABASAPP"/>
    <n v="1000000"/>
    <n v="9.75"/>
    <n v="868549"/>
    <n v="554299"/>
    <n v="0"/>
    <n v="0"/>
    <n v="0"/>
    <n v="0"/>
    <d v="2012-10-19T00:00:00"/>
    <n v="39"/>
    <n v="39"/>
    <n v="0"/>
    <n v="0"/>
    <n v="0"/>
    <n v="0"/>
    <x v="0"/>
    <s v="INR"/>
    <n v="21782"/>
    <n v="10376"/>
    <s v="00/00/0000"/>
    <n v="0"/>
    <n v="0"/>
  </r>
  <r>
    <n v="62253956250"/>
    <s v="BR-HTL SBH SURAKSHAHIT30L"/>
    <n v="72000827547"/>
    <s v="Mr. SIDDARUDHA SWAMY SOMANNAVA"/>
    <n v="570000"/>
    <n v="10.25"/>
    <n v="575323.07999999996"/>
    <n v="564184.07999999996"/>
    <n v="0"/>
    <n v="0"/>
    <n v="0"/>
    <n v="0"/>
    <d v="2012-11-03T00:00:00"/>
    <n v="31"/>
    <n v="31"/>
    <n v="0"/>
    <n v="0"/>
    <n v="0"/>
    <n v="0"/>
    <x v="0"/>
    <s v="INR"/>
    <n v="21782"/>
    <n v="6301"/>
    <s v="00/00/0000"/>
    <n v="0"/>
    <n v="0"/>
  </r>
  <r>
    <n v="62256136074"/>
    <s v="BR-HTL SBH SURAKSHAHIT30L"/>
    <n v="72000814606"/>
    <s v="Mr. RAMESH RAMCHANDRA RAO PATI"/>
    <n v="1500000"/>
    <n v="10.25"/>
    <n v="1241017"/>
    <n v="780756"/>
    <n v="0"/>
    <n v="0"/>
    <n v="0"/>
    <n v="0"/>
    <d v="2012-11-15T00:00:00"/>
    <n v="29"/>
    <n v="29"/>
    <n v="0"/>
    <n v="0"/>
    <n v="0"/>
    <n v="0"/>
    <x v="0"/>
    <s v="INR"/>
    <n v="21782"/>
    <n v="22564"/>
    <s v="00/00/0000"/>
    <n v="0"/>
    <n v="0"/>
  </r>
  <r>
    <n v="62257101914"/>
    <s v="BR-HTL SBH SURAKSHAHIT30L"/>
    <n v="72120590473"/>
    <s v="Mr. VEERANNA  HUNUMANTAPPA GIR"/>
    <n v="1000000"/>
    <n v="9.75"/>
    <n v="1016547"/>
    <n v="945512"/>
    <n v="0"/>
    <n v="0"/>
    <n v="0"/>
    <n v="0"/>
    <d v="2012-11-19T00:00:00"/>
    <n v="28"/>
    <n v="28"/>
    <n v="0"/>
    <n v="0"/>
    <n v="0"/>
    <n v="0"/>
    <x v="0"/>
    <s v="INR"/>
    <n v="21782"/>
    <n v="11339"/>
    <s v="00/00/0000"/>
    <n v="0"/>
    <n v="0"/>
  </r>
  <r>
    <n v="62257593187"/>
    <s v="BR-HTL SBH SURAKSHAHIT30L"/>
    <n v="72119421737"/>
    <s v="Mrs. SHANTABAI SUNIL CHITGOPAK"/>
    <n v="1000000"/>
    <n v="9.75"/>
    <n v="854003"/>
    <n v="83488"/>
    <n v="0"/>
    <n v="0"/>
    <n v="0"/>
    <n v="0"/>
    <d v="2012-11-21T00:00:00"/>
    <n v="37"/>
    <n v="37"/>
    <n v="0"/>
    <n v="0"/>
    <n v="0"/>
    <n v="0"/>
    <x v="0"/>
    <s v="INR"/>
    <n v="0"/>
    <n v="10455"/>
    <s v="00/00/0000"/>
    <n v="0"/>
    <n v="0"/>
  </r>
  <r>
    <n v="62259702516"/>
    <s v="BR-HTL SBH SURAKSHAHIT30L"/>
    <n v="72001760624"/>
    <s v="Mrs. PARVATHI HANAMANTH GOUDA"/>
    <n v="1350000"/>
    <n v="10.25"/>
    <n v="1412399.38"/>
    <n v="1376916.38"/>
    <n v="0"/>
    <n v="0"/>
    <n v="0"/>
    <n v="0"/>
    <d v="2012-12-03T00:00:00"/>
    <n v="28"/>
    <n v="28"/>
    <n v="0"/>
    <n v="0"/>
    <n v="0"/>
    <n v="0"/>
    <x v="0"/>
    <s v="INR"/>
    <n v="21782"/>
    <n v="15227"/>
    <s v="00/00/0000"/>
    <n v="0"/>
    <n v="0"/>
  </r>
  <r>
    <n v="62261471459"/>
    <s v="BR-HTL SBH SURAKSHAHIT30L"/>
    <n v="72118167496"/>
    <s v="Mrs. SHEELA  BHOSKE"/>
    <n v="1000000"/>
    <n v="10.25"/>
    <n v="1019767.82"/>
    <n v="1016685.82"/>
    <n v="0"/>
    <n v="0"/>
    <n v="0"/>
    <n v="0"/>
    <d v="2012-12-12T00:00:00"/>
    <n v="28"/>
    <n v="28"/>
    <n v="0"/>
    <n v="0"/>
    <n v="0"/>
    <n v="0"/>
    <x v="0"/>
    <s v="INR"/>
    <n v="21782"/>
    <n v="11250"/>
    <s v="00/00/0000"/>
    <n v="0"/>
    <n v="0"/>
  </r>
  <r>
    <n v="62262011503"/>
    <s v="BR-HTL SBH SURAKSHAHIT30L"/>
    <n v="72121335015"/>
    <s v="Mr. HANUMANTH RAO SHRI RANGRAO"/>
    <n v="800000"/>
    <n v="10.25"/>
    <n v="808010"/>
    <n v="750734"/>
    <n v="0"/>
    <n v="0"/>
    <n v="0"/>
    <n v="0"/>
    <d v="2012-12-15T00:00:00"/>
    <n v="28"/>
    <n v="28"/>
    <n v="0"/>
    <n v="0"/>
    <n v="0"/>
    <n v="0"/>
    <x v="0"/>
    <s v="INR"/>
    <n v="21782"/>
    <n v="8992"/>
    <s v="00/00/0000"/>
    <n v="0"/>
    <n v="0"/>
  </r>
  <r>
    <n v="62343135710"/>
    <s v="BR- SMART HOME  UPTO 75L"/>
    <n v="72135256206"/>
    <s v="Mrs. SALMA BEGUM G.M.  GULAM M"/>
    <n v="400000"/>
    <n v="9.8000000000000007"/>
    <n v="406775"/>
    <n v="361058"/>
    <n v="0"/>
    <n v="0"/>
    <n v="0"/>
    <n v="0"/>
    <d v="2014-05-17T00:00:00"/>
    <n v="15"/>
    <n v="15"/>
    <n v="0"/>
    <n v="0"/>
    <n v="0"/>
    <n v="0"/>
    <x v="0"/>
    <s v="INR"/>
    <n v="21782"/>
    <n v="4161"/>
    <s v="00/00/0000"/>
    <n v="0"/>
    <n v="0"/>
  </r>
  <r>
    <n v="62345209294"/>
    <s v="BR- SMART HOME  UPTO 75L"/>
    <n v="72075657805"/>
    <s v="Mr. SOMASHEKHAR BAPURAO  PATIL"/>
    <n v="3000000"/>
    <n v="9.8000000000000007"/>
    <n v="3209559.3"/>
    <n v="3234297.3"/>
    <n v="24738"/>
    <n v="0.68408826945412315"/>
    <n v="24738"/>
    <n v="0"/>
    <d v="2014-06-06T00:00:00"/>
    <n v="10"/>
    <n v="9"/>
    <n v="1"/>
    <n v="0"/>
    <n v="0"/>
    <n v="0"/>
    <x v="0"/>
    <s v="INR"/>
    <n v="0"/>
    <n v="36162"/>
    <d v="2016-03-30T00:00:00"/>
    <n v="0"/>
    <n v="0"/>
  </r>
  <r>
    <n v="62345472539"/>
    <s v="BR- SMART HOME  UPTO 75L"/>
    <n v="78204966643"/>
    <s v="BHIMASHANKER  PRABHOO"/>
    <n v="1020000"/>
    <n v="9.8000000000000007"/>
    <n v="1083170.58"/>
    <n v="1074889.58"/>
    <n v="0"/>
    <n v="0"/>
    <n v="0"/>
    <n v="0"/>
    <d v="2014-06-10T00:00:00"/>
    <n v="9"/>
    <n v="9"/>
    <n v="0"/>
    <n v="0"/>
    <n v="0"/>
    <n v="0"/>
    <x v="0"/>
    <s v="INR"/>
    <n v="21782"/>
    <n v="11169"/>
    <s v="00/00/0000"/>
    <n v="0"/>
    <n v="0"/>
  </r>
  <r>
    <n v="62345601135"/>
    <s v="BR- SMART HOME  UPTO 75L"/>
    <n v="72025523143"/>
    <s v="Mrs. SAVITA SHARANBASAPPA NASI"/>
    <n v="2000000"/>
    <n v="9.8000000000000007"/>
    <n v="2097248.4"/>
    <n v="2079618.4"/>
    <n v="0"/>
    <n v="0"/>
    <n v="0"/>
    <n v="0"/>
    <d v="2014-06-11T00:00:00"/>
    <n v="10"/>
    <n v="10"/>
    <n v="0"/>
    <n v="0"/>
    <n v="0"/>
    <n v="0"/>
    <x v="0"/>
    <s v="INR"/>
    <n v="21782"/>
    <n v="21655"/>
    <s v="00/00/0000"/>
    <n v="0"/>
    <n v="0"/>
  </r>
  <r>
    <n v="62346482310"/>
    <s v="BR- SMART HOME  UPTO 75L"/>
    <n v="72024001999"/>
    <s v="Dr. UDGIRE RAJESH  SANGRAM"/>
    <n v="7500000"/>
    <n v="9.8000000000000007"/>
    <n v="7633224"/>
    <n v="7559424"/>
    <n v="0"/>
    <n v="0"/>
    <n v="0"/>
    <n v="0"/>
    <d v="2014-06-18T00:00:00"/>
    <n v="3"/>
    <n v="3"/>
    <n v="0"/>
    <n v="0"/>
    <n v="0"/>
    <n v="0"/>
    <x v="0"/>
    <s v="INR"/>
    <n v="21782"/>
    <n v="71400"/>
    <s v="00/00/0000"/>
    <n v="0"/>
    <n v="0"/>
  </r>
  <r>
    <n v="62350629754"/>
    <s v="BR- SMART HOME  UPTO 75L"/>
    <n v="72027434115"/>
    <s v="Mr. BABURAO  KULKARNI"/>
    <n v="1600000"/>
    <n v="9.8000000000000007"/>
    <n v="1781776"/>
    <n v="1626906"/>
    <n v="0"/>
    <n v="0"/>
    <n v="0"/>
    <n v="0"/>
    <d v="2014-07-19T00:00:00"/>
    <n v="3"/>
    <n v="3"/>
    <n v="0"/>
    <n v="0"/>
    <n v="0"/>
    <n v="0"/>
    <x v="0"/>
    <s v="INR"/>
    <n v="21782"/>
    <n v="18198"/>
    <s v="00/00/0000"/>
    <n v="0"/>
    <n v="0"/>
  </r>
  <r>
    <n v="62353533649"/>
    <s v="BR- SMART HOME  UPTO 75L"/>
    <n v="79227832684"/>
    <s v="Mr. NAWAB  SAB  BAWASAB"/>
    <n v="820000"/>
    <n v="9.8000000000000007"/>
    <n v="836042.93"/>
    <n v="836350.93"/>
    <n v="308"/>
    <n v="3.5909991838638217E-2"/>
    <n v="308"/>
    <n v="0"/>
    <d v="2014-08-11T00:00:00"/>
    <n v="8"/>
    <n v="8"/>
    <n v="0"/>
    <n v="0"/>
    <n v="0"/>
    <n v="0"/>
    <x v="0"/>
    <s v="INR"/>
    <n v="21782"/>
    <n v="8577"/>
    <d v="2016-03-10T00:00:00"/>
    <n v="0"/>
    <n v="0"/>
  </r>
  <r>
    <n v="62354160153"/>
    <s v="BR- SMART HOME  UPTO 75L"/>
    <n v="72075657805"/>
    <s v="Mr. SOMASHEKHAR BAPURAO  PATIL"/>
    <n v="300000"/>
    <n v="9.8000000000000007"/>
    <n v="310771"/>
    <n v="310601"/>
    <n v="0"/>
    <n v="0"/>
    <n v="0"/>
    <n v="0"/>
    <d v="2014-08-14T00:00:00"/>
    <n v="14"/>
    <n v="14"/>
    <n v="0"/>
    <n v="0"/>
    <n v="0"/>
    <n v="0"/>
    <x v="0"/>
    <s v="INR"/>
    <n v="0"/>
    <n v="3442"/>
    <s v="00/00/0000"/>
    <n v="0"/>
    <n v="0"/>
  </r>
  <r>
    <n v="62360151695"/>
    <s v="BR- SMART HOME  UPTO 75L"/>
    <n v="78204885299"/>
    <s v="GURURAJ  KULKARNI"/>
    <n v="1000000"/>
    <n v="9.8000000000000007"/>
    <n v="1068582.3400000001"/>
    <n v="1065444.3400000001"/>
    <n v="0"/>
    <n v="0"/>
    <n v="0"/>
    <n v="0"/>
    <d v="2014-08-28T00:00:00"/>
    <n v="8"/>
    <n v="8"/>
    <n v="0"/>
    <n v="0"/>
    <n v="0"/>
    <n v="0"/>
    <x v="0"/>
    <s v="INR"/>
    <n v="21782"/>
    <n v="10776"/>
    <s v="00/00/0000"/>
    <n v="0"/>
    <n v="0"/>
  </r>
  <r>
    <n v="62363444679"/>
    <s v="BR- SMART HOME  UPTO 75L"/>
    <n v="72022142593"/>
    <s v="Mrs. SMT.ASHWINI GANESH KAWALE"/>
    <n v="450000"/>
    <n v="9.8000000000000007"/>
    <n v="318959.65999999997"/>
    <n v="284628.65999999997"/>
    <n v="0"/>
    <n v="0"/>
    <n v="0"/>
    <n v="0"/>
    <d v="2014-09-05T00:00:00"/>
    <n v="6"/>
    <n v="6"/>
    <n v="0"/>
    <n v="0"/>
    <n v="0"/>
    <n v="0"/>
    <x v="0"/>
    <s v="INR"/>
    <n v="21782"/>
    <n v="4928"/>
    <s v="00/00/0000"/>
    <n v="0"/>
    <n v="0"/>
  </r>
  <r>
    <n v="62365749157"/>
    <s v="BR- SMART HOME  UPTO 75L"/>
    <n v="72143942614"/>
    <s v="Mr. SHARANABASAPPA B KUMBAR"/>
    <n v="998000"/>
    <n v="9.8000000000000007"/>
    <n v="1082039.69"/>
    <n v="1082039.69"/>
    <n v="0"/>
    <n v="0"/>
    <n v="0"/>
    <n v="0"/>
    <d v="2014-09-11T00:00:00"/>
    <n v="6"/>
    <n v="6"/>
    <n v="0"/>
    <n v="0"/>
    <n v="0"/>
    <n v="0"/>
    <x v="0"/>
    <s v="INR"/>
    <n v="21782"/>
    <n v="10911"/>
    <s v="00/00/0000"/>
    <n v="0"/>
    <n v="0"/>
  </r>
  <r>
    <n v="62366786154"/>
    <s v="BR- SMART HOME  UPTO 75L"/>
    <n v="72177828039"/>
    <s v="Mrs. SHARDA S UPLAONKAR"/>
    <n v="1500000"/>
    <n v="9.8000000000000007"/>
    <n v="1631683.11"/>
    <n v="1571658.11"/>
    <n v="0"/>
    <n v="0"/>
    <n v="0"/>
    <n v="0"/>
    <d v="2014-09-15T00:00:00"/>
    <n v="6"/>
    <n v="6"/>
    <n v="0"/>
    <n v="0"/>
    <n v="0"/>
    <n v="0"/>
    <x v="0"/>
    <s v="INR"/>
    <n v="21782"/>
    <n v="18188"/>
    <s v="00/00/0000"/>
    <n v="0"/>
    <n v="0"/>
  </r>
  <r>
    <n v="62370762114"/>
    <s v="BR- SMART HOME  UPTO 75L"/>
    <n v="79242000713"/>
    <s v="BALCHANDRA VEERAPPA NELL"/>
    <n v="850000"/>
    <n v="9.8000000000000007"/>
    <n v="893235.32"/>
    <n v="837702.32"/>
    <n v="0"/>
    <n v="0"/>
    <n v="0"/>
    <n v="0"/>
    <d v="2014-09-25T00:00:00"/>
    <n v="6"/>
    <n v="6"/>
    <n v="0"/>
    <n v="0"/>
    <n v="0"/>
    <n v="0"/>
    <x v="0"/>
    <s v="INR"/>
    <n v="21782"/>
    <n v="12265"/>
    <s v="00/00/0000"/>
    <n v="0"/>
    <n v="0"/>
  </r>
  <r>
    <n v="62371528527"/>
    <s v="BR- SMART HOME  UPTO 75L"/>
    <n v="72191835901"/>
    <s v="Dr. BASAVARAJ SHANKER PATIL"/>
    <n v="4500000"/>
    <n v="9.8000000000000007"/>
    <n v="4427847"/>
    <n v="4218019"/>
    <n v="0"/>
    <n v="0"/>
    <n v="0"/>
    <n v="0"/>
    <d v="2014-09-27T00:00:00"/>
    <n v="1"/>
    <n v="1"/>
    <n v="0"/>
    <n v="0"/>
    <n v="0"/>
    <n v="0"/>
    <x v="0"/>
    <s v="INR"/>
    <n v="21782"/>
    <n v="52569"/>
    <s v="00/00/0000"/>
    <n v="0"/>
    <n v="18710.22"/>
  </r>
  <r>
    <n v="62349389792"/>
    <s v="BR- SMART HOME  UPTO 75L"/>
    <n v="72175205210"/>
    <s v="Mrs. BHARTI BAI LAXMAN RAO RAJ"/>
    <n v="1250000"/>
    <n v="9.8000000000000007"/>
    <n v="1413728.76"/>
    <n v="1437104.76"/>
    <n v="23376"/>
    <n v="1.640075773521364"/>
    <n v="23376"/>
    <n v="0"/>
    <d v="2014-07-10T00:00:00"/>
    <n v="3"/>
    <n v="1"/>
    <n v="2"/>
    <n v="1"/>
    <n v="1"/>
    <n v="501"/>
    <x v="11"/>
    <s v="INR"/>
    <n v="21782"/>
    <n v="14253"/>
    <d v="2016-03-09T00:00:00"/>
    <n v="0"/>
    <n v="29.72"/>
  </r>
  <r>
    <n v="62343135812"/>
    <s v="BR-SURAKSHA SMARTHOME&lt;75L"/>
    <n v="72135256206"/>
    <s v="Mrs. SALMA BEGUM G.M.  GULAM M"/>
    <n v="23000"/>
    <n v="9.8000000000000007"/>
    <n v="4970"/>
    <n v="4970"/>
    <n v="0"/>
    <n v="0"/>
    <n v="0"/>
    <n v="0"/>
    <d v="2014-05-17T00:00:00"/>
    <n v="1"/>
    <n v="1"/>
    <n v="0"/>
    <n v="0"/>
    <n v="0"/>
    <n v="0"/>
    <x v="0"/>
    <s v="INR"/>
    <n v="21782"/>
    <n v="388"/>
    <s v="00/00/0000"/>
    <n v="0"/>
    <n v="0"/>
  </r>
  <r>
    <n v="62345209374"/>
    <s v="BR-SURAKSHA SMARTHOME&lt;75L"/>
    <n v="72075657805"/>
    <s v="Mr. SOMASHEKHAR BAPURAO  PATIL"/>
    <n v="282000"/>
    <n v="9.8000000000000007"/>
    <n v="56977.19"/>
    <n v="60377.19"/>
    <n v="3400"/>
    <n v="1"/>
    <n v="3400"/>
    <n v="0"/>
    <d v="2014-06-06T00:00:00"/>
    <n v="10"/>
    <n v="9"/>
    <n v="1"/>
    <n v="0"/>
    <n v="0"/>
    <n v="0"/>
    <x v="0"/>
    <s v="INR"/>
    <n v="0"/>
    <n v="3400"/>
    <d v="2016-03-30T00:00:00"/>
    <n v="0"/>
    <n v="0"/>
  </r>
  <r>
    <n v="62345474070"/>
    <s v="BR-SURAKSHA SMARTHOME&lt;75L"/>
    <n v="78204966643"/>
    <s v="BHIMASHANKER  PRABHOO"/>
    <n v="30000"/>
    <n v="9.8000000000000007"/>
    <n v="8248.7000000000007"/>
    <n v="8080.7"/>
    <n v="0"/>
    <n v="0"/>
    <n v="0"/>
    <n v="0"/>
    <d v="2014-06-10T00:00:00"/>
    <n v="9"/>
    <n v="9"/>
    <n v="0"/>
    <n v="0"/>
    <n v="0"/>
    <n v="0"/>
    <x v="0"/>
    <s v="INR"/>
    <n v="21782"/>
    <n v="329"/>
    <s v="00/00/0000"/>
    <n v="0"/>
    <n v="0"/>
  </r>
  <r>
    <n v="62345601420"/>
    <s v="BR-SURAKSHA SMARTHOME&lt;75L"/>
    <n v="72025523143"/>
    <s v="Mrs. SAVITA SHARANBASAPPA NASI"/>
    <n v="170000"/>
    <n v="9.8000000000000007"/>
    <n v="20922.240000000002"/>
    <n v="20332.240000000002"/>
    <n v="0"/>
    <n v="0"/>
    <n v="0"/>
    <n v="0"/>
    <d v="2014-06-11T00:00:00"/>
    <n v="10"/>
    <n v="10"/>
    <n v="0"/>
    <n v="0"/>
    <n v="0"/>
    <n v="0"/>
    <x v="0"/>
    <s v="INR"/>
    <n v="21782"/>
    <n v="1841"/>
    <s v="00/00/0000"/>
    <n v="0"/>
    <n v="0"/>
  </r>
  <r>
    <n v="62349389918"/>
    <s v="BR-SURAKSHA SMARTHOME&lt;75L"/>
    <n v="72175205210"/>
    <s v="Mrs. BHARTI BAI LAXMAN RAO RAJ"/>
    <n v="140000"/>
    <n v="9.8000000000000007"/>
    <n v="0"/>
    <n v="0"/>
    <n v="0"/>
    <n v="0"/>
    <n v="0"/>
    <n v="0"/>
    <d v="2014-07-10T00:00:00"/>
    <n v="0"/>
    <n v="0"/>
    <n v="0"/>
    <n v="0"/>
    <n v="0"/>
    <n v="0"/>
    <x v="0"/>
    <s v="INR"/>
    <n v="21782"/>
    <n v="1597"/>
    <s v="00/00/0000"/>
    <n v="0"/>
    <n v="0"/>
  </r>
  <r>
    <n v="62350630555"/>
    <s v="BR-SURAKSHA SMARTHOME&lt;75L"/>
    <n v="72027434115"/>
    <s v="Mr. BABURAO  KULKARNI"/>
    <n v="35000"/>
    <n v="9.8000000000000007"/>
    <n v="12286.79"/>
    <n v="10483.790000000001"/>
    <n v="0"/>
    <n v="0"/>
    <n v="0"/>
    <n v="0"/>
    <d v="2014-07-19T00:00:00"/>
    <n v="3"/>
    <n v="3"/>
    <n v="0"/>
    <n v="0"/>
    <n v="0"/>
    <n v="0"/>
    <x v="0"/>
    <s v="INR"/>
    <n v="21782"/>
    <n v="399"/>
    <s v="00/00/0000"/>
    <n v="0"/>
    <n v="0"/>
  </r>
  <r>
    <n v="62353533854"/>
    <s v="BR-SURAKSHA SMARTHOME&lt;75L"/>
    <n v="79227832684"/>
    <s v="Mr. NAWAB  SAB  BAWASAB"/>
    <n v="65000"/>
    <n v="9.8000000000000007"/>
    <n v="27360.13"/>
    <n v="27360.13"/>
    <n v="0"/>
    <n v="0"/>
    <n v="0"/>
    <n v="0"/>
    <d v="2014-08-11T00:00:00"/>
    <n v="8"/>
    <n v="8"/>
    <n v="0"/>
    <n v="0"/>
    <n v="0"/>
    <n v="0"/>
    <x v="0"/>
    <s v="INR"/>
    <n v="21782"/>
    <n v="716"/>
    <s v="00/00/0000"/>
    <n v="0"/>
    <n v="0"/>
  </r>
  <r>
    <n v="62360152281"/>
    <s v="BR-SURAKSHA SMARTHOME&lt;75L"/>
    <n v="78204885299"/>
    <s v="GURURAJ  KULKARNI"/>
    <n v="40000"/>
    <n v="9.8000000000000007"/>
    <n v="13432"/>
    <n v="13432"/>
    <n v="0"/>
    <n v="0"/>
    <n v="0"/>
    <n v="0"/>
    <d v="2014-08-28T00:00:00"/>
    <n v="8"/>
    <n v="8"/>
    <n v="0"/>
    <n v="0"/>
    <n v="0"/>
    <n v="0"/>
    <x v="0"/>
    <s v="INR"/>
    <n v="21782"/>
    <n v="432"/>
    <s v="00/00/0000"/>
    <n v="0"/>
    <n v="0.05"/>
  </r>
  <r>
    <n v="62363446473"/>
    <s v="BR-SURAKSHA SMARTHOME&lt;75L"/>
    <n v="72022142593"/>
    <s v="Mrs. SMT.ASHWINI GANESH KAWALE"/>
    <n v="26000"/>
    <n v="9.8000000000000007"/>
    <n v="0"/>
    <n v="0"/>
    <n v="0"/>
    <n v="0"/>
    <n v="0"/>
    <n v="0"/>
    <d v="2014-09-05T00:00:00"/>
    <n v="0"/>
    <n v="0"/>
    <n v="0"/>
    <n v="0"/>
    <n v="0"/>
    <n v="0"/>
    <x v="0"/>
    <s v="INR"/>
    <n v="21782"/>
    <n v="285"/>
    <s v="00/00/0000"/>
    <n v="0"/>
    <n v="0"/>
  </r>
  <r>
    <n v="62365749645"/>
    <s v="BR-SURAKSHA SMARTHOME&lt;75L"/>
    <n v="72143942614"/>
    <s v="Mr. SHARANABASAPPA B KUMBAR"/>
    <n v="78000"/>
    <n v="9.8000000000000007"/>
    <n v="32376"/>
    <n v="29658"/>
    <n v="0"/>
    <n v="0"/>
    <n v="0"/>
    <n v="0"/>
    <d v="2014-09-12T00:00:00"/>
    <n v="6"/>
    <n v="6"/>
    <n v="0"/>
    <n v="0"/>
    <n v="0"/>
    <n v="0"/>
    <x v="0"/>
    <s v="INR"/>
    <n v="21782"/>
    <n v="163"/>
    <s v="00/00/0000"/>
    <n v="0"/>
    <n v="0"/>
  </r>
  <r>
    <n v="62366786846"/>
    <s v="BR-SURAKSHA SMARTHOME&lt;75L"/>
    <n v="72177828039"/>
    <s v="Mrs. SHARDA S UPLAONKAR"/>
    <n v="110000"/>
    <n v="9.8000000000000007"/>
    <n v="46411"/>
    <n v="23411"/>
    <n v="0"/>
    <n v="0"/>
    <n v="0"/>
    <n v="0"/>
    <d v="2014-09-15T00:00:00"/>
    <n v="1"/>
    <n v="1"/>
    <n v="0"/>
    <n v="0"/>
    <n v="0"/>
    <n v="0"/>
    <x v="0"/>
    <s v="INR"/>
    <n v="21782"/>
    <n v="2332"/>
    <s v="00/00/0000"/>
    <n v="0"/>
    <n v="0"/>
  </r>
  <r>
    <n v="62370762374"/>
    <s v="BR-SURAKSHA SMARTHOME&lt;75L"/>
    <n v="79242000713"/>
    <s v="BALCHANDRA VEERAPPA NELL"/>
    <n v="60000"/>
    <n v="9.8000000000000007"/>
    <n v="19794"/>
    <n v="19794"/>
    <n v="0"/>
    <n v="0"/>
    <n v="0"/>
    <n v="0"/>
    <d v="2014-09-25T00:00:00"/>
    <n v="6"/>
    <n v="6"/>
    <n v="0"/>
    <n v="0"/>
    <n v="0"/>
    <n v="0"/>
    <x v="0"/>
    <s v="INR"/>
    <n v="21782"/>
    <n v="889"/>
    <s v="00/00/0000"/>
    <n v="0"/>
    <n v="0"/>
  </r>
  <r>
    <n v="62371529213"/>
    <s v="BR-SURAKSHA SMARTHOME&lt;75L"/>
    <n v="72191835901"/>
    <s v="Dr. BASAVARAJ SHANKER PATIL"/>
    <n v="270000"/>
    <n v="9.8000000000000007"/>
    <n v="117027"/>
    <n v="117027"/>
    <n v="0"/>
    <n v="0"/>
    <n v="0"/>
    <n v="0"/>
    <d v="2014-09-27T00:00:00"/>
    <n v="1"/>
    <n v="1"/>
    <n v="0"/>
    <n v="0"/>
    <n v="0"/>
    <n v="0"/>
    <x v="0"/>
    <s v="INR"/>
    <n v="21782"/>
    <n v="3155"/>
    <s v="00/00/0000"/>
    <n v="0"/>
    <n v="0"/>
  </r>
  <r>
    <n v="62373134563"/>
    <s v="BR- SMART HOME- II"/>
    <n v="78204966304"/>
    <s v="RAMESH ARJUN GHANTI"/>
    <n v="950000"/>
    <n v="9.8000000000000007"/>
    <n v="936485.84"/>
    <n v="931560.84"/>
    <n v="0"/>
    <n v="0"/>
    <n v="0"/>
    <n v="0"/>
    <d v="2014-10-07T00:00:00"/>
    <n v="12"/>
    <n v="12"/>
    <n v="0"/>
    <n v="0"/>
    <n v="0"/>
    <n v="0"/>
    <x v="0"/>
    <s v="INR"/>
    <n v="0"/>
    <n v="9775"/>
    <s v="00/00/0000"/>
    <n v="0"/>
    <n v="0"/>
  </r>
  <r>
    <n v="62376607992"/>
    <s v="BR- SMART HOME- II"/>
    <n v="79210746533"/>
    <s v="Dr. SURESH  NAIK"/>
    <n v="2325000"/>
    <n v="9.8000000000000007"/>
    <n v="2247144.39"/>
    <n v="2170390.39"/>
    <n v="0"/>
    <n v="0"/>
    <n v="0"/>
    <n v="0"/>
    <d v="2014-10-21T00:00:00"/>
    <n v="6"/>
    <n v="6"/>
    <n v="0"/>
    <n v="0"/>
    <n v="0"/>
    <n v="0"/>
    <x v="0"/>
    <s v="INR"/>
    <n v="21782"/>
    <n v="25104"/>
    <s v="00/00/0000"/>
    <n v="0"/>
    <n v="0"/>
  </r>
  <r>
    <n v="62379031458"/>
    <s v="BR- SMART HOME- II"/>
    <n v="72194913274"/>
    <s v="Mrs. SUSHEELA  JOSEPH BEVIN MA"/>
    <n v="1000000"/>
    <n v="9.8000000000000007"/>
    <n v="1071083.97"/>
    <n v="1045926.97"/>
    <n v="0"/>
    <n v="0"/>
    <n v="0"/>
    <n v="0"/>
    <d v="2014-11-03T00:00:00"/>
    <n v="5"/>
    <n v="5"/>
    <n v="0"/>
    <n v="0"/>
    <n v="0"/>
    <n v="0"/>
    <x v="0"/>
    <s v="INR"/>
    <n v="21782"/>
    <n v="11645"/>
    <s v="00/00/0000"/>
    <n v="0"/>
    <n v="0"/>
  </r>
  <r>
    <n v="62379104702"/>
    <s v="BR- SMART HOME- II"/>
    <n v="79218016860"/>
    <s v="Mr. MAQBOOL KAREEMSHA MAKANDAR"/>
    <n v="800000"/>
    <n v="9.8000000000000007"/>
    <n v="872286.93"/>
    <n v="880490.93"/>
    <n v="8204"/>
    <n v="0.9437478430921431"/>
    <n v="8204"/>
    <n v="0"/>
    <d v="2014-11-03T00:00:00"/>
    <n v="5"/>
    <n v="4"/>
    <n v="1"/>
    <n v="0"/>
    <n v="0"/>
    <n v="0"/>
    <x v="0"/>
    <s v="INR"/>
    <n v="21782"/>
    <n v="8693"/>
    <d v="2016-03-31T00:00:00"/>
    <n v="0"/>
    <n v="0"/>
  </r>
  <r>
    <n v="62383709382"/>
    <s v="BR- SMART HOME- II"/>
    <n v="72007768072"/>
    <s v="Mr. KAMALAKAR DHANNI  DHANNI"/>
    <n v="1170000"/>
    <n v="9.8000000000000007"/>
    <n v="1273218.32"/>
    <n v="1267373.32"/>
    <n v="0"/>
    <n v="0"/>
    <n v="0"/>
    <n v="0"/>
    <d v="2014-11-25T00:00:00"/>
    <n v="3"/>
    <n v="3"/>
    <n v="0"/>
    <n v="0"/>
    <n v="0"/>
    <n v="0"/>
    <x v="0"/>
    <s v="INR"/>
    <n v="21782"/>
    <n v="12758"/>
    <s v="00/00/0000"/>
    <n v="0"/>
    <n v="0"/>
  </r>
  <r>
    <n v="62383962222"/>
    <s v="BR- SMART HOME- II"/>
    <n v="72199656822"/>
    <s v="Mr. MAHANTAPPA B SARADAGI"/>
    <n v="1800000"/>
    <n v="9.8000000000000007"/>
    <n v="1917461"/>
    <n v="1691444"/>
    <n v="0"/>
    <n v="0"/>
    <n v="0"/>
    <n v="0"/>
    <d v="2014-11-26T00:00:00"/>
    <n v="5"/>
    <n v="5"/>
    <n v="0"/>
    <n v="0"/>
    <n v="0"/>
    <n v="0"/>
    <x v="0"/>
    <s v="INR"/>
    <n v="21782"/>
    <n v="16173"/>
    <s v="00/00/0000"/>
    <n v="0"/>
    <n v="0"/>
  </r>
  <r>
    <n v="62385261258"/>
    <s v="BR- SMART HOME- II"/>
    <n v="72072091466"/>
    <s v="Mr. GURUSHRAN VEERANNA PATIL"/>
    <n v="2500000"/>
    <n v="9.8000000000000007"/>
    <n v="2649744.94"/>
    <n v="2530063.94"/>
    <n v="0"/>
    <n v="0"/>
    <n v="0"/>
    <n v="0"/>
    <d v="2014-12-01T00:00:00"/>
    <n v="3"/>
    <n v="3"/>
    <n v="0"/>
    <n v="0"/>
    <n v="0"/>
    <n v="0"/>
    <x v="0"/>
    <s v="INR"/>
    <n v="21782"/>
    <n v="27179"/>
    <s v="00/00/0000"/>
    <n v="0"/>
    <n v="0"/>
  </r>
  <r>
    <n v="62388509774"/>
    <s v="BR- SMART HOME- II"/>
    <n v="72001760624"/>
    <s v="Mrs. PARVATHI HANAMANTH GOUDA"/>
    <n v="1200000"/>
    <n v="9.8000000000000007"/>
    <n v="1314995.1499999999"/>
    <n v="1191076.1499999999"/>
    <n v="0"/>
    <n v="0"/>
    <n v="0"/>
    <n v="0"/>
    <d v="2014-12-16T00:00:00"/>
    <n v="2"/>
    <n v="2"/>
    <n v="0"/>
    <n v="0"/>
    <n v="0"/>
    <n v="0"/>
    <x v="0"/>
    <s v="INR"/>
    <n v="21782"/>
    <n v="13121"/>
    <s v="00/00/0000"/>
    <n v="0"/>
    <n v="0"/>
  </r>
  <r>
    <n v="62392571667"/>
    <s v="BR- SMART HOME- II"/>
    <n v="72066834978"/>
    <s v="Mrs. SYEDA KHALEEDA PARVEEN"/>
    <n v="2080000"/>
    <n v="9.8000000000000007"/>
    <n v="2221819"/>
    <n v="2235966"/>
    <n v="14147"/>
    <n v="0.62580730779439087"/>
    <n v="14147"/>
    <n v="0"/>
    <d v="2015-01-02T00:00:00"/>
    <n v="2"/>
    <n v="1"/>
    <n v="1"/>
    <n v="0"/>
    <n v="0"/>
    <n v="0"/>
    <x v="0"/>
    <s v="INR"/>
    <n v="21782"/>
    <n v="22606"/>
    <d v="2016-03-31T00:00:00"/>
    <n v="0"/>
    <n v="0"/>
  </r>
  <r>
    <n v="62401214451"/>
    <s v="BR- SMART HOME- II"/>
    <n v="72205725599"/>
    <s v="Mrs. MARY W CHARLES"/>
    <n v="2800000"/>
    <n v="9.8000000000000007"/>
    <n v="3014707"/>
    <n v="3014253"/>
    <n v="0"/>
    <n v="0"/>
    <n v="0"/>
    <n v="0"/>
    <d v="2015-02-07T00:00:00"/>
    <n v="2"/>
    <n v="2"/>
    <n v="0"/>
    <n v="0"/>
    <n v="0"/>
    <n v="0"/>
    <x v="0"/>
    <s v="INR"/>
    <n v="21782"/>
    <n v="34773"/>
    <s v="00/00/0000"/>
    <n v="0"/>
    <n v="0"/>
  </r>
  <r>
    <n v="62401501319"/>
    <s v="BR- SMART HOME- II"/>
    <n v="79227806722"/>
    <s v="Mrs. BHAGAMMA MAHADEVAPPA AWRA"/>
    <n v="650000"/>
    <n v="9.8000000000000007"/>
    <n v="433619.96"/>
    <n v="433537.96"/>
    <n v="0"/>
    <n v="0"/>
    <n v="0"/>
    <n v="0"/>
    <d v="2015-02-09T00:00:00"/>
    <n v="0"/>
    <n v="0"/>
    <n v="0"/>
    <n v="0"/>
    <n v="0"/>
    <n v="0"/>
    <x v="0"/>
    <s v="INR"/>
    <n v="21782"/>
    <n v="7118"/>
    <s v="00/00/0000"/>
    <n v="0"/>
    <n v="0"/>
  </r>
  <r>
    <n v="62401693907"/>
    <s v="BR- SMART HOME- II"/>
    <n v="72164269415"/>
    <s v="Mr. NABISAB  M H"/>
    <n v="2500000"/>
    <n v="9.8000000000000007"/>
    <n v="2463995"/>
    <n v="2476995"/>
    <n v="13000"/>
    <n v="0.52970418058837909"/>
    <n v="13000"/>
    <n v="0"/>
    <d v="2015-02-10T00:00:00"/>
    <n v="12"/>
    <n v="11"/>
    <n v="1"/>
    <n v="0"/>
    <n v="0"/>
    <n v="0"/>
    <x v="0"/>
    <s v="INR"/>
    <n v="21782"/>
    <n v="24542"/>
    <d v="2016-03-31T00:00:00"/>
    <n v="0"/>
    <n v="0"/>
  </r>
  <r>
    <n v="62402251617"/>
    <s v="BR- SMART HOME- II"/>
    <n v="79242144292"/>
    <s v="SULOCHANA SIDDANNAGOWDA PATIL"/>
    <n v="2500000"/>
    <n v="9.8000000000000007"/>
    <n v="2155323"/>
    <n v="2195103"/>
    <n v="39780"/>
    <n v="1"/>
    <n v="39780"/>
    <n v="0"/>
    <d v="2015-02-12T00:00:00"/>
    <n v="0"/>
    <n v="0"/>
    <n v="0"/>
    <n v="0"/>
    <n v="0"/>
    <n v="0"/>
    <x v="0"/>
    <s v="INR"/>
    <n v="21782"/>
    <n v="39780"/>
    <d v="2016-03-31T00:00:00"/>
    <n v="0"/>
    <n v="0"/>
  </r>
  <r>
    <n v="62402760180"/>
    <s v="BR- SMART HOME- II"/>
    <n v="72212690601"/>
    <s v="Mr. AMBRUTHAPPA S T"/>
    <n v="400000"/>
    <n v="9.8000000000000007"/>
    <n v="409952.54"/>
    <n v="419152.54"/>
    <n v="9200"/>
    <n v="1.6893132574366507"/>
    <n v="9200"/>
    <n v="0"/>
    <d v="2015-02-14T00:00:00"/>
    <n v="7"/>
    <n v="5"/>
    <n v="2"/>
    <n v="0"/>
    <n v="0"/>
    <n v="0"/>
    <x v="0"/>
    <s v="INR"/>
    <n v="21782"/>
    <n v="5446"/>
    <d v="2016-03-31T00:00:00"/>
    <n v="0"/>
    <n v="0"/>
  </r>
  <r>
    <n v="62410097460"/>
    <s v="BR- SMART HOME- II"/>
    <n v="72176909973"/>
    <s v="Mrs. JYOTI  VENKAT RAO"/>
    <n v="600000"/>
    <n v="9.8000000000000007"/>
    <n v="590525.17000000004"/>
    <n v="594525.17000000004"/>
    <n v="4000"/>
    <n v="0.6791171477079796"/>
    <n v="4000"/>
    <n v="0"/>
    <d v="2015-03-23T00:00:00"/>
    <n v="12"/>
    <n v="11"/>
    <n v="1"/>
    <n v="0"/>
    <n v="0"/>
    <n v="0"/>
    <x v="0"/>
    <s v="INR"/>
    <n v="21782"/>
    <n v="5890"/>
    <d v="2016-03-30T00:00:00"/>
    <n v="0"/>
    <n v="0"/>
  </r>
  <r>
    <n v="62411573848"/>
    <s v="BR- SMART HOME- II"/>
    <n v="79214430741"/>
    <s v="Mrs. SHANTA. VIJAYKUMAR M PATI"/>
    <n v="1900000"/>
    <n v="9.8000000000000007"/>
    <n v="1850547"/>
    <n v="1858981"/>
    <n v="8434"/>
    <n v="0.42723266298566437"/>
    <n v="8434"/>
    <n v="0"/>
    <d v="2015-03-30T00:00:00"/>
    <n v="12"/>
    <n v="12"/>
    <n v="0"/>
    <n v="0"/>
    <n v="0"/>
    <n v="0"/>
    <x v="0"/>
    <s v="INR"/>
    <n v="21782"/>
    <n v="19741"/>
    <d v="2016-03-31T00:00:00"/>
    <n v="0"/>
    <n v="0"/>
  </r>
  <r>
    <n v="62412089016"/>
    <s v="BR- SMART HOME- II"/>
    <n v="72004034098"/>
    <s v="Dr. REDSON S R  SHANTRAJ"/>
    <n v="1250000"/>
    <n v="9.8000000000000007"/>
    <n v="1354292"/>
    <n v="1343210"/>
    <n v="0"/>
    <n v="0"/>
    <n v="0"/>
    <n v="0"/>
    <d v="2015-04-04T00:00:00"/>
    <n v="1"/>
    <n v="1"/>
    <n v="0"/>
    <n v="0"/>
    <n v="0"/>
    <n v="0"/>
    <x v="0"/>
    <s v="INR"/>
    <n v="21782"/>
    <n v="13582"/>
    <s v="00/00/0000"/>
    <n v="0"/>
    <n v="0"/>
  </r>
  <r>
    <n v="62413249684"/>
    <s v="BR- SMART HOME- II"/>
    <n v="72067523053"/>
    <s v="Mr. YESHWANTH DHARAMANNA SHIND"/>
    <n v="850000"/>
    <n v="9.8000000000000007"/>
    <n v="911046"/>
    <n v="815671"/>
    <n v="0"/>
    <n v="0"/>
    <n v="0"/>
    <n v="0"/>
    <d v="2015-04-15T00:00:00"/>
    <n v="1"/>
    <n v="1"/>
    <n v="0"/>
    <n v="0"/>
    <n v="0"/>
    <n v="0"/>
    <x v="0"/>
    <s v="INR"/>
    <n v="21782"/>
    <n v="12525"/>
    <s v="00/00/0000"/>
    <n v="0"/>
    <n v="0"/>
  </r>
  <r>
    <n v="62375388618"/>
    <s v="BR- SMART HOME- II"/>
    <n v="72134359916"/>
    <s v="Mr. BABURAO SUBBANNA CHAUHAN"/>
    <n v="3500000"/>
    <n v="9.8000000000000007"/>
    <n v="2760529.87"/>
    <n v="2882230.87"/>
    <n v="121701"/>
    <n v="2.6066311122534214"/>
    <n v="121701"/>
    <n v="0"/>
    <d v="2014-10-16T00:00:00"/>
    <n v="5"/>
    <n v="2"/>
    <n v="3"/>
    <n v="3"/>
    <n v="3"/>
    <n v="505"/>
    <x v="9"/>
    <s v="INR"/>
    <n v="21782"/>
    <n v="46689"/>
    <d v="2016-02-29T00:00:00"/>
    <n v="0"/>
    <n v="0"/>
  </r>
  <r>
    <n v="62375390615"/>
    <s v="BR-SURAKSHA SMARTHOME II"/>
    <n v="72134359916"/>
    <s v="Mr. BABURAO SUBBANNA CHAUHAN"/>
    <n v="300000"/>
    <n v="9.8000000000000007"/>
    <n v="0"/>
    <n v="0"/>
    <n v="0"/>
    <n v="0"/>
    <n v="0"/>
    <n v="0"/>
    <d v="2014-10-16T00:00:00"/>
    <n v="0"/>
    <n v="0"/>
    <n v="0"/>
    <n v="0"/>
    <n v="0"/>
    <n v="0"/>
    <x v="0"/>
    <s v="INR"/>
    <n v="21782"/>
    <n v="4002"/>
    <s v="00/00/0000"/>
    <n v="0"/>
    <n v="0"/>
  </r>
  <r>
    <n v="62376608260"/>
    <s v="BR-SURAKSHA SMARTHOME II"/>
    <n v="79210746533"/>
    <s v="Dr. SURESH  NAIK"/>
    <n v="165000"/>
    <n v="9.8000000000000007"/>
    <n v="62019"/>
    <n v="58949"/>
    <n v="0"/>
    <n v="0"/>
    <n v="0"/>
    <n v="0"/>
    <d v="2014-11-14T00:00:00"/>
    <n v="5"/>
    <n v="5"/>
    <n v="0"/>
    <n v="0"/>
    <n v="0"/>
    <n v="0"/>
    <x v="0"/>
    <s v="INR"/>
    <n v="21782"/>
    <n v="1786"/>
    <s v="00/00/0000"/>
    <n v="0"/>
    <n v="0"/>
  </r>
  <r>
    <n v="62379031855"/>
    <s v="BR-SURAKSHA SMARTHOME II"/>
    <n v="72194913274"/>
    <s v="Mrs. SUSHEELA  JOSEPH BEVIN MA"/>
    <n v="80000"/>
    <n v="9.8000000000000007"/>
    <n v="29900.94"/>
    <n v="29330.94"/>
    <n v="0"/>
    <n v="0"/>
    <n v="0"/>
    <n v="0"/>
    <d v="2015-03-25T00:00:00"/>
    <n v="5"/>
    <n v="5"/>
    <n v="0"/>
    <n v="0"/>
    <n v="0"/>
    <n v="0"/>
    <x v="0"/>
    <s v="INR"/>
    <n v="21782"/>
    <n v="166"/>
    <s v="00/00/0000"/>
    <n v="0"/>
    <n v="0"/>
  </r>
  <r>
    <n v="62379105241"/>
    <s v="BR-SURAKSHA SMARTHOME II"/>
    <n v="79218016860"/>
    <s v="Mr. MAQBOOL KAREEMSHA MAKANDAR"/>
    <n v="60000"/>
    <n v="9.8000000000000007"/>
    <n v="9948.23"/>
    <n v="10572.23"/>
    <n v="624"/>
    <n v="1"/>
    <n v="624"/>
    <n v="0"/>
    <d v="2015-03-25T00:00:00"/>
    <n v="5"/>
    <n v="4"/>
    <n v="1"/>
    <n v="0"/>
    <n v="0"/>
    <n v="0"/>
    <x v="0"/>
    <s v="INR"/>
    <n v="21782"/>
    <n v="624"/>
    <d v="2016-03-31T00:00:00"/>
    <n v="0"/>
    <n v="0"/>
  </r>
  <r>
    <n v="62383709790"/>
    <s v="BR-SURAKSHA SMARTHOME II"/>
    <n v="72007768072"/>
    <s v="Mr. KAMALAKAR DHANNI  DHANNI"/>
    <n v="30000"/>
    <n v="9.8000000000000007"/>
    <n v="11115"/>
    <n v="10427"/>
    <n v="0"/>
    <n v="0"/>
    <n v="0"/>
    <n v="0"/>
    <d v="2014-11-25T00:00:00"/>
    <n v="3"/>
    <n v="3"/>
    <n v="0"/>
    <n v="0"/>
    <n v="0"/>
    <n v="0"/>
    <x v="0"/>
    <s v="INR"/>
    <n v="21782"/>
    <n v="328"/>
    <s v="00/00/0000"/>
    <n v="0"/>
    <n v="0"/>
  </r>
  <r>
    <n v="62388510509"/>
    <s v="BR-SURAKSHA SMARTHOME II"/>
    <n v="72001760624"/>
    <s v="Mrs. PARVATHI HANAMANTH GOUDA"/>
    <n v="110000"/>
    <n v="9.8000000000000007"/>
    <n v="41978"/>
    <n v="32187"/>
    <n v="0"/>
    <n v="0"/>
    <n v="0"/>
    <n v="0"/>
    <d v="2014-12-16T00:00:00"/>
    <n v="2"/>
    <n v="2"/>
    <n v="0"/>
    <n v="0"/>
    <n v="0"/>
    <n v="0"/>
    <x v="0"/>
    <s v="INR"/>
    <n v="21782"/>
    <n v="1203"/>
    <s v="00/00/0000"/>
    <n v="0"/>
    <n v="0"/>
  </r>
  <r>
    <n v="62392572388"/>
    <s v="BR-SURAKSHA SMARTHOME II"/>
    <n v="72066834978"/>
    <s v="Mrs. SYEDA KHALEEDA PARVEEN"/>
    <n v="120000"/>
    <n v="9.8000000000000007"/>
    <n v="45702"/>
    <n v="45702"/>
    <n v="0"/>
    <n v="0"/>
    <n v="0"/>
    <n v="0"/>
    <d v="2015-01-02T00:00:00"/>
    <n v="2"/>
    <n v="2"/>
    <n v="0"/>
    <n v="0"/>
    <n v="0"/>
    <n v="0"/>
    <x v="0"/>
    <s v="INR"/>
    <n v="21782"/>
    <n v="1305"/>
    <s v="00/00/0000"/>
    <n v="0"/>
    <n v="0"/>
  </r>
  <r>
    <n v="62402253477"/>
    <s v="BR-SURAKSHA SMARTHOME II"/>
    <n v="79242144292"/>
    <s v="SULOCHANA SIDDANNAGOWDA PATIL"/>
    <n v="225000"/>
    <n v="9.8000000000000007"/>
    <n v="39118"/>
    <n v="1478"/>
    <n v="0"/>
    <n v="0"/>
    <n v="0"/>
    <n v="0"/>
    <d v="2015-02-18T00:00:00"/>
    <n v="2"/>
    <n v="2"/>
    <n v="0"/>
    <n v="0"/>
    <n v="0"/>
    <n v="0"/>
    <x v="0"/>
    <s v="INR"/>
    <n v="21782"/>
    <n v="3526"/>
    <s v="00/00/0000"/>
    <n v="0"/>
    <n v="0"/>
  </r>
  <r>
    <n v="62410099467"/>
    <s v="BR-SURAKSHA SMARTHOME II"/>
    <n v="72176909973"/>
    <s v="Mrs. JYOTI  VENKAT RAO"/>
    <n v="55000"/>
    <n v="9.8000000000000007"/>
    <n v="0"/>
    <n v="0"/>
    <n v="0"/>
    <n v="0"/>
    <n v="0"/>
    <n v="0"/>
    <d v="2015-03-23T00:00:00"/>
    <n v="0"/>
    <n v="0"/>
    <n v="0"/>
    <n v="0"/>
    <n v="0"/>
    <n v="0"/>
    <x v="0"/>
    <s v="INR"/>
    <n v="21782"/>
    <n v="540"/>
    <s v="00/00/0000"/>
    <n v="0"/>
    <n v="0"/>
  </r>
  <r>
    <n v="62411574263"/>
    <s v="BR-SURAKSHA SMARTHOME II"/>
    <n v="79214430741"/>
    <s v="Mrs. SHANTA. VIJAYKUMAR M PATI"/>
    <n v="75000"/>
    <n v="9.8000000000000007"/>
    <n v="6452.74"/>
    <n v="6412.74"/>
    <n v="0"/>
    <n v="0"/>
    <n v="0"/>
    <n v="0"/>
    <d v="2015-03-30T00:00:00"/>
    <n v="12"/>
    <n v="12"/>
    <n v="0"/>
    <n v="0"/>
    <n v="0"/>
    <n v="0"/>
    <x v="0"/>
    <s v="INR"/>
    <n v="21782"/>
    <n v="780"/>
    <s v="00/00/0000"/>
    <n v="0"/>
    <n v="0"/>
  </r>
  <r>
    <n v="62412089447"/>
    <s v="BR-SURAKSHA SMARTHOME II"/>
    <n v="72004034098"/>
    <s v="Dr. REDSON S R  SHANTRAJ"/>
    <n v="115000"/>
    <n v="9.8000000000000007"/>
    <n v="23011"/>
    <n v="23011"/>
    <n v="0"/>
    <n v="0"/>
    <n v="0"/>
    <n v="0"/>
    <d v="2015-04-04T00:00:00"/>
    <n v="1"/>
    <n v="1"/>
    <n v="0"/>
    <n v="0"/>
    <n v="0"/>
    <n v="0"/>
    <x v="0"/>
    <s v="INR"/>
    <n v="21782"/>
    <n v="1250"/>
    <s v="00/00/0000"/>
    <n v="0"/>
    <n v="0"/>
  </r>
  <r>
    <n v="62383962914"/>
    <s v="BR-SURAKSHA SMARTHOME II"/>
    <n v="72199656822"/>
    <s v="Mr. MAHANTAPPA B SARADAGI"/>
    <n v="78000"/>
    <n v="9.8000000000000007"/>
    <n v="31170.17"/>
    <n v="32872.17"/>
    <n v="1702"/>
    <n v="2"/>
    <n v="1702"/>
    <n v="0"/>
    <d v="2014-11-26T00:00:00"/>
    <n v="3"/>
    <n v="1"/>
    <n v="2"/>
    <n v="3"/>
    <n v="3"/>
    <n v="505"/>
    <x v="9"/>
    <s v="INR"/>
    <n v="0"/>
    <n v="851"/>
    <d v="2016-02-29T00:00:00"/>
    <n v="0"/>
    <n v="0"/>
  </r>
  <r>
    <n v="62402761140"/>
    <s v="BR-SURAKSHA SMARTHOME II"/>
    <n v="72212690601"/>
    <s v="Mr. AMBRUTHAPPA S T"/>
    <n v="35000"/>
    <n v="9.8000000000000007"/>
    <n v="6832.47"/>
    <n v="7786.47"/>
    <n v="954"/>
    <n v="2"/>
    <n v="954"/>
    <n v="0"/>
    <d v="2015-02-14T00:00:00"/>
    <n v="7"/>
    <n v="5"/>
    <n v="2"/>
    <n v="3"/>
    <n v="3"/>
    <n v="505"/>
    <x v="9"/>
    <s v="INR"/>
    <n v="21782"/>
    <n v="477"/>
    <d v="2016-02-29T00:00:00"/>
    <n v="0"/>
    <n v="0"/>
  </r>
  <r>
    <n v="62419586204"/>
    <s v="BR-HTL RAJIV SWAGRUH 0812"/>
    <n v="78205012914"/>
    <s v="APPARAYA SAIBANNA JOGA"/>
    <n v="500000"/>
    <n v="10"/>
    <n v="535106"/>
    <n v="472702"/>
    <n v="0"/>
    <n v="0"/>
    <n v="0"/>
    <n v="0"/>
    <d v="2015-06-02T00:00:00"/>
    <n v="0"/>
    <n v="0"/>
    <n v="0"/>
    <n v="0"/>
    <n v="0"/>
    <n v="0"/>
    <x v="0"/>
    <s v="INR"/>
    <n v="0"/>
    <n v="4925"/>
    <s v="00/00/0000"/>
    <n v="0"/>
    <n v="0"/>
  </r>
  <r>
    <n v="62431729849"/>
    <s v="BR-HTL RAJIV SWAGRUH 0812"/>
    <n v="78204875417"/>
    <s v="BABURAO  RAO"/>
    <n v="500000"/>
    <n v="10"/>
    <n v="523060"/>
    <n v="523060"/>
    <n v="0"/>
    <n v="0"/>
    <n v="0"/>
    <n v="0"/>
    <d v="2015-08-19T00:00:00"/>
    <n v="0"/>
    <n v="0"/>
    <n v="0"/>
    <n v="0"/>
    <n v="0"/>
    <n v="0"/>
    <x v="0"/>
    <s v="INR"/>
    <n v="0"/>
    <n v="6369"/>
    <s v="00/00/0000"/>
    <n v="0"/>
    <n v="0"/>
  </r>
  <r>
    <n v="62436570327"/>
    <s v="BR-HTL RAJIV SWAGRUH 0812"/>
    <n v="72010744114"/>
    <s v="Mr. MOHANKUMAR AYALKER  NINGAP"/>
    <n v="500000"/>
    <n v="10"/>
    <n v="466415"/>
    <n v="466415"/>
    <n v="0"/>
    <n v="0"/>
    <n v="0"/>
    <n v="0"/>
    <d v="2015-09-19T00:00:00"/>
    <n v="1"/>
    <n v="1"/>
    <n v="0"/>
    <n v="0"/>
    <n v="0"/>
    <n v="0"/>
    <x v="0"/>
    <s v="INR"/>
    <n v="0"/>
    <n v="5470"/>
    <s v="00/00/0000"/>
    <n v="0"/>
    <n v="0"/>
  </r>
  <r>
    <n v="62265034470"/>
    <s v="BR-HTL FLT GRUH MELA 0113"/>
    <n v="72117120888"/>
    <s v="Mrs. GEETA  RATHOD"/>
    <n v="340000"/>
    <n v="9.75"/>
    <n v="350075"/>
    <n v="322694"/>
    <n v="0"/>
    <n v="0"/>
    <n v="0"/>
    <n v="0"/>
    <d v="2013-01-07T00:00:00"/>
    <n v="27"/>
    <n v="27"/>
    <n v="0"/>
    <n v="0"/>
    <n v="0"/>
    <n v="0"/>
    <x v="0"/>
    <s v="INR"/>
    <n v="21782"/>
    <n v="3745"/>
    <s v="00/00/0000"/>
    <n v="0"/>
    <n v="0"/>
  </r>
  <r>
    <n v="62265739094"/>
    <s v="BR-HTL FLT GRUH MELA 0113"/>
    <n v="72054133590"/>
    <s v="Ms. NAGARATNAMMA  NANDA"/>
    <n v="1350000"/>
    <n v="9.75"/>
    <n v="1334193"/>
    <n v="1206097"/>
    <n v="0"/>
    <n v="0"/>
    <n v="0"/>
    <n v="0"/>
    <d v="2013-01-10T00:00:00"/>
    <n v="28"/>
    <n v="28"/>
    <n v="0"/>
    <n v="0"/>
    <n v="0"/>
    <n v="0"/>
    <x v="0"/>
    <s v="INR"/>
    <n v="21782"/>
    <n v="14708"/>
    <s v="00/00/0000"/>
    <n v="0"/>
    <n v="0"/>
  </r>
  <r>
    <n v="62265746874"/>
    <s v="BR-HTL FLT GRUH MELA 0113"/>
    <n v="78296336012"/>
    <s v="LAXUMAN PUJARE  S/O RAJRAM PU"/>
    <n v="1350000"/>
    <n v="9.75"/>
    <n v="1329187"/>
    <n v="1230062"/>
    <n v="0"/>
    <n v="0"/>
    <n v="0"/>
    <n v="0"/>
    <d v="2013-01-10T00:00:00"/>
    <n v="28"/>
    <n v="28"/>
    <n v="0"/>
    <n v="0"/>
    <n v="0"/>
    <n v="0"/>
    <x v="0"/>
    <s v="INR"/>
    <n v="21782"/>
    <n v="14708"/>
    <s v="00/00/0000"/>
    <n v="0"/>
    <n v="0"/>
  </r>
  <r>
    <n v="62266409203"/>
    <s v="BR-HTL FLT GRUH MELA 0113"/>
    <n v="72056190137"/>
    <s v="Mr. BASANTA NAGINDRAPPA SAGAR"/>
    <n v="1700000"/>
    <n v="9.75"/>
    <n v="1620543"/>
    <n v="1586555"/>
    <n v="0"/>
    <n v="0"/>
    <n v="0"/>
    <n v="0"/>
    <d v="2013-01-16T00:00:00"/>
    <n v="36"/>
    <n v="36"/>
    <n v="0"/>
    <n v="0"/>
    <n v="0"/>
    <n v="0"/>
    <x v="0"/>
    <s v="INR"/>
    <n v="21782"/>
    <n v="17042"/>
    <s v="00/00/0000"/>
    <n v="0"/>
    <n v="0"/>
  </r>
  <r>
    <n v="62267092656"/>
    <s v="BR-HTL FLT GRUH MELA 0113"/>
    <n v="72012142266"/>
    <s v="Mr. RENUKA HAGARGUNDGI  W/O RA"/>
    <n v="1340000"/>
    <n v="9.75"/>
    <n v="1387632"/>
    <n v="1356353"/>
    <n v="0"/>
    <n v="0"/>
    <n v="0"/>
    <n v="0"/>
    <d v="2013-01-21T00:00:00"/>
    <n v="27"/>
    <n v="27"/>
    <n v="0"/>
    <n v="0"/>
    <n v="0"/>
    <n v="0"/>
    <x v="0"/>
    <s v="INR"/>
    <n v="21782"/>
    <n v="14469"/>
    <s v="00/00/0000"/>
    <n v="0"/>
    <n v="0"/>
  </r>
  <r>
    <n v="62267118189"/>
    <s v="BR-HTL FLT GRUH MELA 0113"/>
    <n v="72000815010"/>
    <s v="Mr. SANGANBASAPPA BASAVARAJ BI"/>
    <n v="800000"/>
    <n v="9.75"/>
    <n v="841381.18"/>
    <n v="831289.18"/>
    <n v="0"/>
    <n v="0"/>
    <n v="0"/>
    <n v="0"/>
    <d v="2013-01-22T00:00:00"/>
    <n v="27"/>
    <n v="27"/>
    <n v="0"/>
    <n v="0"/>
    <n v="0"/>
    <n v="0"/>
    <x v="0"/>
    <s v="INR"/>
    <n v="21782"/>
    <n v="8636"/>
    <s v="00/00/0000"/>
    <n v="0"/>
    <n v="0"/>
  </r>
  <r>
    <n v="62267481789"/>
    <s v="BR-HTL FLT GRUH MELA 0113"/>
    <n v="72126482077"/>
    <s v="Mrs. SUJATA RAJASHEKHAR NELLAG"/>
    <n v="890000"/>
    <n v="9.75"/>
    <n v="904038.06"/>
    <n v="898098.06"/>
    <n v="0"/>
    <n v="0"/>
    <n v="0"/>
    <n v="0"/>
    <d v="2013-01-24T00:00:00"/>
    <n v="27"/>
    <n v="27"/>
    <n v="0"/>
    <n v="0"/>
    <n v="0"/>
    <n v="0"/>
    <x v="0"/>
    <s v="INR"/>
    <n v="21782"/>
    <n v="9602"/>
    <s v="00/00/0000"/>
    <n v="0"/>
    <n v="0"/>
  </r>
  <r>
    <n v="62267729095"/>
    <s v="BR-HTL FLT GRUH MELA 0113"/>
    <n v="72124429070"/>
    <s v="Mr. SHIVANAND  KOPPAD"/>
    <n v="1400000"/>
    <n v="9.75"/>
    <n v="1404620"/>
    <n v="1292517"/>
    <n v="0"/>
    <n v="0"/>
    <n v="0"/>
    <n v="0"/>
    <d v="2013-01-28T00:00:00"/>
    <n v="27"/>
    <n v="27"/>
    <n v="0"/>
    <n v="0"/>
    <n v="0"/>
    <n v="0"/>
    <x v="0"/>
    <s v="INR"/>
    <n v="21782"/>
    <n v="15087"/>
    <s v="00/00/0000"/>
    <n v="0"/>
    <n v="0"/>
  </r>
  <r>
    <n v="62269547241"/>
    <s v="BR-HTL FLT GRUH MELA 0113"/>
    <n v="72125022451"/>
    <s v="Mr. CHANDRASHETTY S BHEEMANALL"/>
    <n v="1400000"/>
    <n v="9.75"/>
    <n v="1427686.99"/>
    <n v="1390364.99"/>
    <n v="0"/>
    <n v="0"/>
    <n v="0"/>
    <n v="0"/>
    <d v="2013-02-07T00:00:00"/>
    <n v="27"/>
    <n v="27"/>
    <n v="0"/>
    <n v="0"/>
    <n v="0"/>
    <n v="0"/>
    <x v="0"/>
    <s v="INR"/>
    <n v="21782"/>
    <n v="15026"/>
    <s v="00/00/0000"/>
    <n v="0"/>
    <n v="0"/>
  </r>
  <r>
    <n v="62269550388"/>
    <s v="BR-HTL FLT GRUH MELA 0113"/>
    <n v="72026232802"/>
    <s v="Mr. KARIAPPA  S/O MARIAPPA"/>
    <n v="650000"/>
    <n v="9.75"/>
    <n v="520300"/>
    <n v="504860"/>
    <n v="0"/>
    <n v="0"/>
    <n v="0"/>
    <n v="0"/>
    <d v="2013-02-07T00:00:00"/>
    <n v="27"/>
    <n v="27"/>
    <n v="0"/>
    <n v="0"/>
    <n v="0"/>
    <n v="0"/>
    <x v="0"/>
    <s v="INR"/>
    <n v="21782"/>
    <n v="6977"/>
    <s v="00/00/0000"/>
    <n v="0"/>
    <n v="0"/>
  </r>
  <r>
    <n v="62271433579"/>
    <s v="BR-HTL FLT GRUH MELA 0113"/>
    <n v="78301470318"/>
    <s v="Mr. MOUNESHWAR  MOUNAPPA"/>
    <n v="680000"/>
    <n v="9.75"/>
    <n v="690719.72"/>
    <n v="598885.72"/>
    <n v="0"/>
    <n v="0"/>
    <n v="0"/>
    <n v="0"/>
    <d v="2013-02-22T00:00:00"/>
    <n v="27"/>
    <n v="27"/>
    <n v="0"/>
    <n v="0"/>
    <n v="0"/>
    <n v="0"/>
    <x v="0"/>
    <s v="INR"/>
    <n v="21782"/>
    <n v="7240"/>
    <s v="00/00/0000"/>
    <n v="0"/>
    <n v="0"/>
  </r>
  <r>
    <n v="62274559179"/>
    <s v="BR-HTL FLT GRUH MELA 0113"/>
    <n v="72007685243"/>
    <s v="Mr. NAVEEN DEVAPPA RONAD"/>
    <n v="523000"/>
    <n v="9.75"/>
    <n v="515062"/>
    <n v="320755"/>
    <n v="0"/>
    <n v="0"/>
    <n v="0"/>
    <n v="0"/>
    <d v="2013-03-11T00:00:00"/>
    <n v="24"/>
    <n v="24"/>
    <n v="0"/>
    <n v="0"/>
    <n v="0"/>
    <n v="0"/>
    <x v="0"/>
    <s v="INR"/>
    <n v="0"/>
    <n v="5791"/>
    <s v="00/00/0000"/>
    <n v="0"/>
    <n v="0"/>
  </r>
  <r>
    <n v="62275430857"/>
    <s v="BR-HTL FLT GRUH MELA 0113"/>
    <n v="72112789355"/>
    <s v="Mr. SHARANAYAA  SHIVALENGAYYA"/>
    <n v="800000"/>
    <n v="9.75"/>
    <n v="827055.44"/>
    <n v="806265.44"/>
    <n v="0"/>
    <n v="0"/>
    <n v="0"/>
    <n v="0"/>
    <d v="2013-03-15T00:00:00"/>
    <n v="25"/>
    <n v="25"/>
    <n v="0"/>
    <n v="0"/>
    <n v="0"/>
    <n v="0"/>
    <x v="0"/>
    <s v="INR"/>
    <n v="21782"/>
    <n v="8619"/>
    <s v="00/00/0000"/>
    <n v="0"/>
    <n v="0"/>
  </r>
  <r>
    <n v="62277043968"/>
    <s v="BR-HTL FLT GRUH MELA 0113"/>
    <n v="72116001781"/>
    <s v="Mr. HEERAMANI H RATHOD"/>
    <n v="1000000"/>
    <n v="9.75"/>
    <n v="933597"/>
    <n v="856300"/>
    <n v="0"/>
    <n v="0"/>
    <n v="0"/>
    <n v="0"/>
    <d v="2013-03-25T00:00:00"/>
    <n v="24"/>
    <n v="24"/>
    <n v="0"/>
    <n v="0"/>
    <n v="0"/>
    <n v="0"/>
    <x v="0"/>
    <s v="INR"/>
    <n v="21782"/>
    <n v="12862"/>
    <s v="00/00/0000"/>
    <n v="0"/>
    <n v="0"/>
  </r>
  <r>
    <n v="62277159054"/>
    <s v="BR-HTL FLT GRUH MELA 0113"/>
    <n v="72058255516"/>
    <s v="Mr. PRAKASH VISWASRAO PATIL"/>
    <n v="975000"/>
    <n v="9.75"/>
    <n v="990553"/>
    <n v="933996"/>
    <n v="0"/>
    <n v="0"/>
    <n v="0"/>
    <n v="0"/>
    <d v="2013-03-26T00:00:00"/>
    <n v="24"/>
    <n v="24"/>
    <n v="0"/>
    <n v="0"/>
    <n v="0"/>
    <n v="0"/>
    <x v="0"/>
    <s v="INR"/>
    <n v="21782"/>
    <n v="10576"/>
    <s v="00/00/0000"/>
    <n v="0"/>
    <n v="0"/>
  </r>
  <r>
    <n v="62280886039"/>
    <s v="BR-HOUSING LOAN 0413"/>
    <n v="72046346622"/>
    <s v="Mr. SHIVASHARNAPPA S WATCHA"/>
    <n v="1730000"/>
    <n v="9.75"/>
    <n v="1766982.27"/>
    <n v="1764357.27"/>
    <n v="0"/>
    <n v="0"/>
    <n v="0"/>
    <n v="0"/>
    <d v="2013-04-29T00:00:00"/>
    <n v="25"/>
    <n v="25"/>
    <n v="0"/>
    <n v="0"/>
    <n v="0"/>
    <n v="0"/>
    <x v="0"/>
    <s v="INR"/>
    <n v="21782"/>
    <n v="18383"/>
    <s v="00/00/0000"/>
    <n v="0"/>
    <n v="0"/>
  </r>
  <r>
    <n v="62281048803"/>
    <s v="BR-HOUSING LOAN 0413"/>
    <n v="72132925635"/>
    <s v="Mr. SAIBANNA BHIMARAO SUBEDAR"/>
    <n v="400000"/>
    <n v="9.75"/>
    <n v="85043.73"/>
    <n v="78293.73"/>
    <n v="0"/>
    <n v="0"/>
    <n v="0"/>
    <n v="0"/>
    <d v="2013-04-30T00:00:00"/>
    <n v="25"/>
    <n v="25"/>
    <n v="0"/>
    <n v="0"/>
    <n v="0"/>
    <n v="0"/>
    <x v="0"/>
    <s v="INR"/>
    <n v="21782"/>
    <n v="4250"/>
    <s v="00/00/0000"/>
    <n v="0"/>
    <n v="0"/>
  </r>
  <r>
    <n v="62281054099"/>
    <s v="BR-HOUSING LOAN 0413"/>
    <n v="72017509140"/>
    <s v="Mr. B HANAMANTHAPPA  NAGAPPA"/>
    <n v="660000"/>
    <n v="9.75"/>
    <n v="688021.26"/>
    <n v="685965.26"/>
    <n v="0"/>
    <n v="0"/>
    <n v="0"/>
    <n v="0"/>
    <d v="2013-04-30T00:00:00"/>
    <n v="24"/>
    <n v="24"/>
    <n v="0"/>
    <n v="0"/>
    <n v="0"/>
    <n v="0"/>
    <x v="0"/>
    <s v="INR"/>
    <n v="21782"/>
    <n v="7081"/>
    <s v="00/00/0000"/>
    <n v="0"/>
    <n v="14.7"/>
  </r>
  <r>
    <n v="62282429809"/>
    <s v="BR-HOUSING LOAN 0413"/>
    <n v="72107850522"/>
    <s v="Mr. SUBHASH CHANDRA PATIL"/>
    <n v="660000"/>
    <n v="9.75"/>
    <n v="655617"/>
    <n v="601179"/>
    <n v="0"/>
    <n v="0"/>
    <n v="0"/>
    <n v="0"/>
    <d v="2013-05-14T00:00:00"/>
    <n v="23"/>
    <n v="23"/>
    <n v="0"/>
    <n v="0"/>
    <n v="0"/>
    <n v="0"/>
    <x v="0"/>
    <s v="INR"/>
    <n v="21782"/>
    <n v="7894"/>
    <s v="00/00/0000"/>
    <n v="0"/>
    <n v="0"/>
  </r>
  <r>
    <n v="62282460248"/>
    <s v="BR-HOUSING LOAN 0413"/>
    <n v="72000815021"/>
    <s v="Mr. BURHANUDDIN RAHMEEM GOREE"/>
    <n v="600000"/>
    <n v="9.75"/>
    <n v="656912.22"/>
    <n v="654768.22"/>
    <n v="0"/>
    <n v="0"/>
    <n v="0"/>
    <n v="0"/>
    <d v="2013-05-14T00:00:00"/>
    <n v="23"/>
    <n v="23"/>
    <n v="0"/>
    <n v="0"/>
    <n v="0"/>
    <n v="0"/>
    <x v="0"/>
    <s v="INR"/>
    <n v="21782"/>
    <n v="6466"/>
    <s v="00/00/0000"/>
    <n v="0"/>
    <n v="0"/>
  </r>
  <r>
    <n v="62282652533"/>
    <s v="BR-HOUSING LOAN 0413"/>
    <n v="72132925341"/>
    <s v="Mr. CHANDRAKANTH ANNAPPA HEDE"/>
    <n v="780000"/>
    <n v="9.75"/>
    <n v="795919"/>
    <n v="615721"/>
    <n v="0"/>
    <n v="0"/>
    <n v="0"/>
    <n v="0"/>
    <d v="2013-05-15T00:00:00"/>
    <n v="23"/>
    <n v="23"/>
    <n v="0"/>
    <n v="0"/>
    <n v="0"/>
    <n v="0"/>
    <x v="0"/>
    <s v="INR"/>
    <n v="21782"/>
    <n v="8404"/>
    <s v="00/00/0000"/>
    <n v="0"/>
    <n v="0"/>
  </r>
  <r>
    <n v="62282972085"/>
    <s v="BR-HOUSING LOAN 0413"/>
    <n v="72036881800"/>
    <s v="Mr. DATTAPPA  S/O NAGAPPA"/>
    <n v="600000"/>
    <n v="9.75"/>
    <n v="616367"/>
    <n v="576424"/>
    <n v="0"/>
    <n v="0"/>
    <n v="0"/>
    <n v="0"/>
    <d v="2013-05-18T00:00:00"/>
    <n v="23"/>
    <n v="23"/>
    <n v="0"/>
    <n v="0"/>
    <n v="0"/>
    <n v="0"/>
    <x v="0"/>
    <s v="INR"/>
    <n v="21782"/>
    <n v="6459"/>
    <s v="00/00/0000"/>
    <n v="0"/>
    <n v="0"/>
  </r>
  <r>
    <n v="62284422405"/>
    <s v="BR-HOUSING LOAN 0413"/>
    <n v="72134105235"/>
    <s v="Mr. BALWANT MARUTIRAO HIBARE"/>
    <n v="900000"/>
    <n v="9.75"/>
    <n v="923685"/>
    <n v="902220"/>
    <n v="0"/>
    <n v="0"/>
    <n v="0"/>
    <n v="0"/>
    <d v="2013-06-01T00:00:00"/>
    <n v="24"/>
    <n v="24"/>
    <n v="0"/>
    <n v="0"/>
    <n v="0"/>
    <n v="0"/>
    <x v="0"/>
    <s v="INR"/>
    <n v="21782"/>
    <n v="9546"/>
    <s v="00/00/0000"/>
    <n v="0"/>
    <n v="0"/>
  </r>
  <r>
    <n v="62284752411"/>
    <s v="BR-HOUSING LOAN 0413"/>
    <n v="72000756506"/>
    <s v="Mr. VEERSHETTY  BHOOPRAO"/>
    <n v="850000"/>
    <n v="9.75"/>
    <n v="836579.03"/>
    <n v="835941.03"/>
    <n v="0"/>
    <n v="0"/>
    <n v="0"/>
    <n v="0"/>
    <d v="2013-06-05T00:00:00"/>
    <n v="24"/>
    <n v="24"/>
    <n v="0"/>
    <n v="0"/>
    <n v="0"/>
    <n v="0"/>
    <x v="0"/>
    <s v="INR"/>
    <n v="21782"/>
    <n v="10683"/>
    <s v="00/00/0000"/>
    <n v="0"/>
    <n v="0"/>
  </r>
  <r>
    <n v="62285059876"/>
    <s v="BR-HOUSING LOAN 0413"/>
    <n v="72039718171"/>
    <s v="Mr. DATTATRAYA  PATIL"/>
    <n v="1700000"/>
    <n v="9.75"/>
    <n v="1906538.37"/>
    <n v="1898736.37"/>
    <n v="0"/>
    <n v="0"/>
    <n v="0"/>
    <n v="0"/>
    <d v="2013-06-06T00:00:00"/>
    <n v="21"/>
    <n v="21"/>
    <n v="0"/>
    <n v="0"/>
    <n v="0"/>
    <n v="0"/>
    <x v="0"/>
    <s v="INR"/>
    <n v="21782"/>
    <n v="18538"/>
    <s v="00/00/0000"/>
    <n v="0"/>
    <n v="74.69"/>
  </r>
  <r>
    <n v="62286254038"/>
    <s v="BR-HOUSING LOAN 0413"/>
    <n v="72133456784"/>
    <s v="Mr. ASHOK KUMAR  SHANAKAREPPA"/>
    <n v="1000000"/>
    <n v="9.75"/>
    <n v="1023190.9"/>
    <n v="1033734.9"/>
    <n v="10544"/>
    <n v="0.97865231111936146"/>
    <n v="10544"/>
    <n v="0"/>
    <d v="2013-06-15T00:00:00"/>
    <n v="22"/>
    <n v="21"/>
    <n v="1"/>
    <n v="0"/>
    <n v="0"/>
    <n v="0"/>
    <x v="0"/>
    <s v="INR"/>
    <n v="21782"/>
    <n v="10774"/>
    <d v="2016-03-01T00:00:00"/>
    <n v="0"/>
    <n v="0"/>
  </r>
  <r>
    <n v="62287151406"/>
    <s v="BR-HOUSING LOAN 0413"/>
    <n v="72118715751"/>
    <s v="Mr. DEEPAK  R.DESHPANDE"/>
    <n v="1300000"/>
    <n v="9.75"/>
    <n v="1305749.94"/>
    <n v="1305441.94"/>
    <n v="0"/>
    <n v="0"/>
    <n v="0"/>
    <n v="0"/>
    <d v="2013-06-20T00:00:00"/>
    <n v="22"/>
    <n v="22"/>
    <n v="0"/>
    <n v="0"/>
    <n v="0"/>
    <n v="0"/>
    <x v="0"/>
    <s v="INR"/>
    <n v="21782"/>
    <n v="13986"/>
    <s v="00/00/0000"/>
    <n v="0"/>
    <n v="0"/>
  </r>
  <r>
    <n v="62287601162"/>
    <s v="BR-HOUSING LOAN 0413"/>
    <n v="72005864948"/>
    <s v="Dr. MAHANTAPPA S NANDYAL"/>
    <n v="2550000"/>
    <n v="9.75"/>
    <n v="2606424"/>
    <n v="2519290"/>
    <n v="0"/>
    <n v="0"/>
    <n v="0"/>
    <n v="0"/>
    <d v="2013-06-24T00:00:00"/>
    <n v="22"/>
    <n v="22"/>
    <n v="0"/>
    <n v="0"/>
    <n v="0"/>
    <n v="0"/>
    <x v="0"/>
    <s v="INR"/>
    <n v="21782"/>
    <n v="27403"/>
    <s v="00/00/0000"/>
    <n v="0"/>
    <n v="0"/>
  </r>
  <r>
    <n v="62289543832"/>
    <s v="BR-HOUSING LOAN 0413"/>
    <n v="72116646663"/>
    <s v="Mr. SHRINIDHI SATTYANARAYAN KU"/>
    <n v="700000"/>
    <n v="9.75"/>
    <n v="713768"/>
    <n v="681063"/>
    <n v="0"/>
    <n v="0"/>
    <n v="0"/>
    <n v="0"/>
    <d v="2013-07-04T00:00:00"/>
    <n v="21"/>
    <n v="21"/>
    <n v="0"/>
    <n v="0"/>
    <n v="0"/>
    <n v="0"/>
    <x v="0"/>
    <s v="INR"/>
    <n v="21782"/>
    <n v="8395"/>
    <s v="00/00/0000"/>
    <n v="0"/>
    <n v="0"/>
  </r>
  <r>
    <n v="62291090477"/>
    <s v="BR-HOUSING LOAN 0413"/>
    <n v="72000799119"/>
    <s v="Mrs. DR SHARADA RAMESH BEKNAL"/>
    <n v="2600000"/>
    <n v="9.75"/>
    <n v="2323282"/>
    <n v="2220245"/>
    <n v="0"/>
    <n v="0"/>
    <n v="0"/>
    <n v="0"/>
    <d v="2013-07-13T00:00:00"/>
    <n v="21"/>
    <n v="21"/>
    <n v="0"/>
    <n v="0"/>
    <n v="0"/>
    <n v="0"/>
    <x v="0"/>
    <s v="INR"/>
    <n v="21782"/>
    <n v="31103"/>
    <s v="00/00/0000"/>
    <n v="0"/>
    <n v="0"/>
  </r>
  <r>
    <n v="62291367066"/>
    <s v="BR-HOUSING LOAN 0413"/>
    <n v="72006908078"/>
    <s v="Mr. GANAPATHI  ."/>
    <n v="500000"/>
    <n v="9.75"/>
    <n v="452579"/>
    <n v="287587"/>
    <n v="0"/>
    <n v="0"/>
    <n v="0"/>
    <n v="0"/>
    <d v="2013-07-23T00:00:00"/>
    <n v="28"/>
    <n v="28"/>
    <n v="0"/>
    <n v="0"/>
    <n v="0"/>
    <n v="0"/>
    <x v="0"/>
    <s v="INR"/>
    <n v="21782"/>
    <n v="5536"/>
    <s v="00/00/0000"/>
    <n v="0"/>
    <n v="0"/>
  </r>
  <r>
    <n v="62293285068"/>
    <s v="BR-HOUSING LOAN 0413"/>
    <n v="72135845600"/>
    <s v="Mr. SHIVANAND  AMBRAYA PATIL"/>
    <n v="800000"/>
    <n v="9.75"/>
    <n v="797575"/>
    <n v="608028"/>
    <n v="0"/>
    <n v="0"/>
    <n v="0"/>
    <n v="0"/>
    <d v="2013-07-26T00:00:00"/>
    <n v="21"/>
    <n v="21"/>
    <n v="0"/>
    <n v="0"/>
    <n v="0"/>
    <n v="0"/>
    <x v="0"/>
    <s v="INR"/>
    <n v="21782"/>
    <n v="8593"/>
    <s v="00/00/0000"/>
    <n v="0"/>
    <n v="0"/>
  </r>
  <r>
    <n v="62296247664"/>
    <s v="BR-HOUSING LOAN 0413"/>
    <n v="72140638673"/>
    <s v="Dr. NABI PATEL  PATEL"/>
    <n v="1013000"/>
    <n v="9.75"/>
    <n v="944208.84"/>
    <n v="944113.84"/>
    <n v="0"/>
    <n v="0"/>
    <n v="0"/>
    <n v="0"/>
    <d v="2013-08-14T00:00:00"/>
    <n v="20"/>
    <n v="20"/>
    <n v="0"/>
    <n v="0"/>
    <n v="0"/>
    <n v="0"/>
    <x v="0"/>
    <s v="INR"/>
    <n v="21782"/>
    <n v="11094"/>
    <s v="00/00/0000"/>
    <n v="0"/>
    <n v="0"/>
  </r>
  <r>
    <n v="62282663941"/>
    <s v="BR-HOUSING LOAN 0413"/>
    <n v="72131289203"/>
    <s v="Mrs. ARCHANA PURUSHOTAM PUROHI"/>
    <n v="640000"/>
    <n v="9.75"/>
    <n v="668136"/>
    <n v="677412"/>
    <n v="9276"/>
    <n v="1.3457130422167416"/>
    <n v="9276"/>
    <n v="0"/>
    <d v="2013-05-16T00:00:00"/>
    <n v="23"/>
    <n v="22"/>
    <n v="1"/>
    <n v="2"/>
    <n v="2"/>
    <n v="504"/>
    <x v="1"/>
    <s v="INR"/>
    <n v="0"/>
    <n v="6893"/>
    <d v="2016-03-01T00:00:00"/>
    <n v="0"/>
    <n v="0"/>
  </r>
  <r>
    <n v="62293344398"/>
    <s v="BR-HOUSING LOAN 0413"/>
    <n v="72135804083"/>
    <s v="Mrs. MAHADEVI  VEERANNA HONNAS"/>
    <n v="1000000"/>
    <n v="9.75"/>
    <n v="959001"/>
    <n v="972282"/>
    <n v="13281"/>
    <n v="1.3620141523946261"/>
    <n v="13281"/>
    <n v="0"/>
    <d v="2013-07-27T00:00:00"/>
    <n v="31"/>
    <n v="30"/>
    <n v="1"/>
    <n v="2"/>
    <n v="2"/>
    <n v="504"/>
    <x v="1"/>
    <s v="INR"/>
    <n v="21782"/>
    <n v="9751"/>
    <d v="2016-03-01T00:00:00"/>
    <n v="0"/>
    <n v="0"/>
  </r>
  <r>
    <n v="62303714057"/>
    <s v="BR-HOUSING LOAN 0413"/>
    <n v="72113699936"/>
    <s v="Mrs. KHADAR  PASHA"/>
    <n v="1870000"/>
    <n v="9.75"/>
    <n v="2066172.76"/>
    <n v="2106242.7599999998"/>
    <n v="40069.999999999767"/>
    <n v="1.9905613512170774"/>
    <n v="40070"/>
    <n v="-2.3283064365386963E-10"/>
    <d v="2013-09-18T00:00:00"/>
    <n v="19"/>
    <n v="17"/>
    <n v="2"/>
    <n v="2"/>
    <n v="2"/>
    <n v="504"/>
    <x v="1"/>
    <s v="INR"/>
    <n v="21782"/>
    <n v="20130"/>
    <d v="2016-03-01T00:00:00"/>
    <n v="0"/>
    <n v="0"/>
  </r>
  <r>
    <n v="62315083219"/>
    <s v="BR-HL SWAGRUHA UPTO 30 LA"/>
    <n v="72095084699"/>
    <s v="Mr. PRABHU GHAMMU JADHAV"/>
    <n v="750000"/>
    <n v="9.75"/>
    <n v="749514.97"/>
    <n v="746218.97"/>
    <n v="0"/>
    <n v="0"/>
    <n v="0"/>
    <n v="0"/>
    <d v="2013-11-11T00:00:00"/>
    <n v="24"/>
    <n v="24"/>
    <n v="0"/>
    <n v="0"/>
    <n v="0"/>
    <n v="0"/>
    <x v="0"/>
    <s v="INR"/>
    <n v="0"/>
    <n v="7671"/>
    <s v="00/00/0000"/>
    <n v="0"/>
    <n v="0"/>
  </r>
  <r>
    <n v="62318044415"/>
    <s v="BR-HL SWAGRUHA UPTO 30 LA"/>
    <n v="72077249996"/>
    <s v="Mr. NADAGOUDA V B"/>
    <n v="850000"/>
    <n v="9.75"/>
    <n v="833116.61"/>
    <n v="831256.61"/>
    <n v="0"/>
    <n v="0"/>
    <n v="0"/>
    <n v="0"/>
    <d v="2013-11-25T00:00:00"/>
    <n v="22"/>
    <n v="22"/>
    <n v="0"/>
    <n v="0"/>
    <n v="0"/>
    <n v="0"/>
    <x v="0"/>
    <s v="INR"/>
    <n v="21782"/>
    <n v="9879"/>
    <s v="00/00/0000"/>
    <n v="0"/>
    <n v="0"/>
  </r>
  <r>
    <n v="62321248379"/>
    <s v="BR-HL SWAGRUHA UPTO 30 LA"/>
    <n v="78204919183"/>
    <s v="SHANKAR VEERAPPA DAMA"/>
    <n v="400000"/>
    <n v="9.75"/>
    <n v="388794.86"/>
    <n v="285804.86"/>
    <n v="0"/>
    <n v="0"/>
    <n v="0"/>
    <n v="0"/>
    <d v="2013-12-10T00:00:00"/>
    <n v="22"/>
    <n v="22"/>
    <n v="0"/>
    <n v="0"/>
    <n v="0"/>
    <n v="0"/>
    <x v="0"/>
    <s v="INR"/>
    <n v="21782"/>
    <n v="4655"/>
    <s v="00/00/0000"/>
    <n v="0"/>
    <n v="0"/>
  </r>
  <r>
    <n v="62322704614"/>
    <s v="BR-HL SWAGRUHA UPTO 30 LA"/>
    <n v="72051609959"/>
    <s v="Mr. SHANTAMALLAPPA  SHIVAKERI"/>
    <n v="940000"/>
    <n v="9.75"/>
    <n v="933861"/>
    <n v="892905"/>
    <n v="0"/>
    <n v="0"/>
    <n v="0"/>
    <n v="0"/>
    <d v="2013-12-17T00:00:00"/>
    <n v="16"/>
    <n v="16"/>
    <n v="0"/>
    <n v="0"/>
    <n v="0"/>
    <n v="0"/>
    <x v="0"/>
    <s v="INR"/>
    <n v="21782"/>
    <n v="13034"/>
    <s v="00/00/0000"/>
    <n v="0"/>
    <n v="0"/>
  </r>
  <r>
    <n v="62311434730"/>
    <s v="BR-HL SWAGRUHA ABV 30L"/>
    <n v="72136982124"/>
    <s v="Mr. BAPU SURYAKANTH PATIL"/>
    <n v="3350000"/>
    <n v="9.85"/>
    <n v="3487423.84"/>
    <n v="3439024.84"/>
    <n v="0"/>
    <n v="0"/>
    <n v="0"/>
    <n v="0"/>
    <d v="2013-10-24T00:00:00"/>
    <n v="12"/>
    <n v="12"/>
    <n v="0"/>
    <n v="0"/>
    <n v="0"/>
    <n v="0"/>
    <x v="0"/>
    <s v="INR"/>
    <n v="21782"/>
    <n v="38184"/>
    <s v="00/00/0000"/>
    <n v="0"/>
    <n v="0"/>
  </r>
  <r>
    <n v="62331746097"/>
    <s v="BR-HL SURAKSHA APNA GHAR"/>
    <n v="78204916160"/>
    <s v="SANJAY  WATHARE"/>
    <n v="31000"/>
    <n v="9.75"/>
    <n v="19251.79"/>
    <n v="16462.79"/>
    <n v="0"/>
    <n v="0"/>
    <n v="0"/>
    <n v="0"/>
    <d v="2014-02-20T00:00:00"/>
    <n v="13"/>
    <n v="13"/>
    <n v="0"/>
    <n v="0"/>
    <n v="0"/>
    <n v="0"/>
    <x v="0"/>
    <s v="INR"/>
    <n v="21782"/>
    <n v="337"/>
    <s v="00/00/0000"/>
    <n v="0"/>
    <n v="0"/>
  </r>
  <r>
    <n v="62332108439"/>
    <s v="BR-HL SURAKSHA APNA GHAR"/>
    <n v="72000815145"/>
    <s v="Mr. BASAVARAJ MADURAYA BETAGER"/>
    <n v="54000"/>
    <n v="9.75"/>
    <n v="36150"/>
    <n v="36150"/>
    <n v="0"/>
    <n v="0"/>
    <n v="0"/>
    <n v="0"/>
    <d v="2014-02-26T00:00:00"/>
    <n v="1"/>
    <n v="1"/>
    <n v="0"/>
    <n v="0"/>
    <n v="0"/>
    <n v="0"/>
    <x v="0"/>
    <s v="INR"/>
    <n v="21782"/>
    <n v="1192"/>
    <s v="00/00/0000"/>
    <n v="0"/>
    <n v="89.73"/>
  </r>
  <r>
    <n v="62335917684"/>
    <s v="BR-HL SURAKSHA APNA GHAR"/>
    <n v="72165813140"/>
    <s v="Mr. PURUSHOTTAM R KULKARNI"/>
    <n v="100000"/>
    <n v="9.75"/>
    <n v="0"/>
    <n v="0"/>
    <n v="0"/>
    <n v="0"/>
    <n v="0"/>
    <n v="0"/>
    <d v="2014-03-10T00:00:00"/>
    <n v="0"/>
    <n v="0"/>
    <n v="0"/>
    <n v="0"/>
    <n v="0"/>
    <n v="0"/>
    <x v="0"/>
    <s v="INR"/>
    <n v="21782"/>
    <n v="1109"/>
    <s v="00/00/0000"/>
    <n v="0"/>
    <n v="0"/>
  </r>
  <r>
    <n v="62338774174"/>
    <s v="BR-HL SURAKSHA APNA GHAR"/>
    <n v="72171127186"/>
    <s v="Mrs. SNEHALATHA PAUL PRAVEEN"/>
    <n v="65000"/>
    <n v="9.75"/>
    <n v="0"/>
    <n v="0"/>
    <n v="0"/>
    <n v="0"/>
    <n v="0"/>
    <n v="0"/>
    <d v="2014-03-29T00:00:00"/>
    <n v="0"/>
    <n v="0"/>
    <n v="0"/>
    <n v="0"/>
    <n v="0"/>
    <n v="0"/>
    <x v="0"/>
    <s v="INR"/>
    <n v="21782"/>
    <n v="1145"/>
    <s v="00/00/0000"/>
    <n v="0"/>
    <n v="0"/>
  </r>
  <r>
    <n v="62335751263"/>
    <s v="BR-HL SURAKSHA APNA GHAR"/>
    <n v="79203476347"/>
    <s v="Mr. POORANIMA  ."/>
    <n v="250000"/>
    <n v="9.75"/>
    <n v="40323.93"/>
    <n v="43094.93"/>
    <n v="2771"/>
    <n v="1"/>
    <n v="2771"/>
    <n v="0"/>
    <d v="2014-03-08T00:00:00"/>
    <n v="12"/>
    <n v="11"/>
    <n v="1"/>
    <n v="2"/>
    <n v="2"/>
    <n v="504"/>
    <x v="1"/>
    <s v="INR"/>
    <n v="21782"/>
    <n v="2771"/>
    <d v="2016-03-01T00:00:00"/>
    <n v="0"/>
    <n v="0"/>
  </r>
  <r>
    <n v="62336925399"/>
    <s v="BR-HL SURAKSHA APNA GHAR"/>
    <n v="72141885135"/>
    <s v="Mr. GURAPPA KARNAPPA DEVADURGA"/>
    <n v="20000"/>
    <n v="9.75"/>
    <n v="4097.83"/>
    <n v="4631.83"/>
    <n v="534"/>
    <n v="2"/>
    <n v="534"/>
    <n v="0"/>
    <d v="2014-03-17T00:00:00"/>
    <n v="24"/>
    <n v="22"/>
    <n v="2"/>
    <n v="3"/>
    <n v="3"/>
    <n v="505"/>
    <x v="9"/>
    <s v="INR"/>
    <n v="21782"/>
    <n v="267"/>
    <d v="2016-02-29T00:00:00"/>
    <n v="0"/>
    <n v="0"/>
  </r>
  <r>
    <n v="62048377506"/>
    <s v="BR-HOUSING LOAN&lt;75L MAY15"/>
    <n v="72020748071"/>
    <s v="Mr. SRIDHAR AMBALGI MALLESHAPP"/>
    <n v="400000"/>
    <n v="9.8000000000000007"/>
    <n v="170245.82"/>
    <n v="172554.87"/>
    <n v="2309.0499999999884"/>
    <n v="0.32240296006701874"/>
    <n v="2309.0500000000002"/>
    <n v="-1.1823431123048067E-11"/>
    <d v="2007-11-21T00:00:00"/>
    <n v="79"/>
    <n v="79"/>
    <n v="0"/>
    <n v="0"/>
    <n v="0"/>
    <n v="0"/>
    <x v="0"/>
    <s v="INR"/>
    <n v="21782"/>
    <n v="7162"/>
    <d v="2016-03-31T00:00:00"/>
    <n v="0"/>
    <n v="0"/>
  </r>
  <r>
    <n v="62049016004"/>
    <s v="BR-HOUSING LOAN&lt;75L MAY15"/>
    <n v="72000827977"/>
    <s v="Mr. SUBHAS S PATIL  PATIL"/>
    <n v="350000"/>
    <n v="9.8000000000000007"/>
    <n v="334714.28000000003"/>
    <n v="246249.28"/>
    <n v="0"/>
    <n v="0"/>
    <n v="0"/>
    <n v="0"/>
    <d v="2007-12-01T00:00:00"/>
    <n v="80"/>
    <n v="80"/>
    <n v="0"/>
    <n v="0"/>
    <n v="0"/>
    <n v="0"/>
    <x v="0"/>
    <s v="INR"/>
    <n v="21782"/>
    <n v="4875"/>
    <s v="00/00/0000"/>
    <n v="0"/>
    <n v="0"/>
  </r>
  <r>
    <n v="62119897528"/>
    <s v="BR-HOUSING LOAN&lt;75L MAY15"/>
    <n v="72002057948"/>
    <s v="Mr. MARUTI RUPALA CHAVAN"/>
    <n v="590000"/>
    <n v="9.8000000000000007"/>
    <n v="518669"/>
    <n v="506710"/>
    <n v="0"/>
    <n v="0"/>
    <n v="0"/>
    <n v="0"/>
    <d v="2010-01-12T00:00:00"/>
    <n v="56"/>
    <n v="56"/>
    <n v="0"/>
    <n v="0"/>
    <n v="0"/>
    <n v="0"/>
    <x v="0"/>
    <s v="INR"/>
    <n v="21782"/>
    <n v="7062"/>
    <s v="00/00/0000"/>
    <n v="0"/>
    <n v="0"/>
  </r>
  <r>
    <n v="62417081545"/>
    <s v="BR-HOUSING LOAN&lt;75L MAY15"/>
    <n v="78250416796"/>
    <s v="Mrs. NIRMALA  ."/>
    <n v="1000000"/>
    <n v="9.8000000000000007"/>
    <n v="1065221"/>
    <n v="1073655"/>
    <n v="8434"/>
    <n v="0.78624032814393585"/>
    <n v="8434"/>
    <n v="0"/>
    <d v="2015-05-13T00:00:00"/>
    <n v="1"/>
    <n v="0"/>
    <n v="1"/>
    <n v="0"/>
    <n v="0"/>
    <n v="0"/>
    <x v="0"/>
    <s v="INR"/>
    <n v="21782"/>
    <n v="10727"/>
    <d v="2015-11-20T00:00:00"/>
    <n v="0"/>
    <n v="33.54"/>
  </r>
  <r>
    <n v="62425364250"/>
    <s v="BR-HOUSING LOAN&lt;75L MAY15"/>
    <n v="72000631677"/>
    <s v="Shri ASHOK  BHOJAPPA"/>
    <n v="950000"/>
    <n v="9.8000000000000007"/>
    <n v="624659"/>
    <n v="624392"/>
    <n v="0"/>
    <n v="0"/>
    <n v="0"/>
    <n v="0"/>
    <d v="2015-07-10T00:00:00"/>
    <n v="0"/>
    <n v="0"/>
    <n v="0"/>
    <n v="0"/>
    <n v="0"/>
    <n v="0"/>
    <x v="0"/>
    <s v="INR"/>
    <n v="21782"/>
    <n v="10355"/>
    <s v="00/00/0000"/>
    <n v="0"/>
    <n v="47.8"/>
  </r>
  <r>
    <n v="62441119082"/>
    <s v="BR-HOUSING LOAN&lt;75L MAY15"/>
    <n v="72002057948"/>
    <s v="Mr. MARUTI RUPALA CHAVAN"/>
    <n v="500000"/>
    <n v="9.8000000000000007"/>
    <n v="486584"/>
    <n v="489514"/>
    <n v="2930"/>
    <n v="0.4194102490695677"/>
    <n v="2930"/>
    <n v="0"/>
    <d v="2015-10-21T00:00:00"/>
    <n v="5"/>
    <n v="5"/>
    <n v="0"/>
    <n v="0"/>
    <n v="0"/>
    <n v="0"/>
    <x v="0"/>
    <s v="INR"/>
    <n v="21782"/>
    <n v="6986"/>
    <d v="2016-03-21T00:00:00"/>
    <n v="0"/>
    <n v="0"/>
  </r>
  <r>
    <n v="62425365458"/>
    <s v="BR-SURAKSHA HL&lt;75LC MAY15"/>
    <n v="72000631677"/>
    <s v="Shri ASHOK  BHOJAPPA"/>
    <n v="70000"/>
    <n v="9.8000000000000007"/>
    <n v="14536"/>
    <n v="14189"/>
    <n v="0"/>
    <n v="0"/>
    <n v="0"/>
    <n v="0"/>
    <d v="2015-07-10T00:00:00"/>
    <n v="0"/>
    <n v="0"/>
    <n v="0"/>
    <n v="0"/>
    <n v="0"/>
    <n v="0"/>
    <x v="0"/>
    <s v="INR"/>
    <n v="21782"/>
    <n v="763"/>
    <s v="00/00/0000"/>
    <n v="0"/>
    <n v="0"/>
  </r>
  <r>
    <n v="62427991948"/>
    <s v="BR-SURAKS MONSN DHAMAKA15"/>
    <n v="79219382984"/>
    <s v="Mr. JAYAKUMAR  AMBEKER"/>
    <n v="185000"/>
    <n v="9.75"/>
    <n v="39176"/>
    <n v="39176"/>
    <n v="0"/>
    <n v="0"/>
    <n v="0"/>
    <n v="0"/>
    <d v="2015-07-27T00:00:00"/>
    <n v="1"/>
    <n v="1"/>
    <n v="0"/>
    <n v="0"/>
    <n v="0"/>
    <n v="0"/>
    <x v="0"/>
    <s v="INR"/>
    <n v="21782"/>
    <n v="1968"/>
    <s v="00/00/0000"/>
    <n v="0"/>
    <n v="0"/>
  </r>
  <r>
    <n v="62427999200"/>
    <s v="BR-SURAKS MONSN DHAMAKA15"/>
    <n v="79207646012"/>
    <s v="GURUSHANT R MADIWAL"/>
    <n v="40000"/>
    <n v="9.75"/>
    <n v="8447"/>
    <n v="7763"/>
    <n v="0"/>
    <n v="0"/>
    <n v="0"/>
    <n v="0"/>
    <d v="2015-07-27T00:00:00"/>
    <n v="1"/>
    <n v="1"/>
    <n v="0"/>
    <n v="0"/>
    <n v="0"/>
    <n v="0"/>
    <x v="0"/>
    <s v="INR"/>
    <n v="21782"/>
    <n v="426"/>
    <s v="00/00/0000"/>
    <n v="0"/>
    <n v="0"/>
  </r>
  <r>
    <n v="62433974196"/>
    <s v="BR-SURAKS MONSN DHAMAKA15"/>
    <n v="72228896274"/>
    <s v="Mr. DATTATRAYA S  SUGANDHI"/>
    <n v="159000"/>
    <n v="9.75"/>
    <n v="23988"/>
    <n v="23556"/>
    <n v="0"/>
    <n v="0"/>
    <n v="0"/>
    <n v="0"/>
    <d v="2015-09-02T00:00:00"/>
    <n v="6"/>
    <n v="6"/>
    <n v="0"/>
    <n v="0"/>
    <n v="0"/>
    <n v="0"/>
    <x v="0"/>
    <s v="INR"/>
    <n v="21782"/>
    <n v="1528"/>
    <s v="00/00/0000"/>
    <n v="0"/>
    <n v="0"/>
  </r>
  <r>
    <n v="62437314590"/>
    <s v="BR-SURAKS MONSN DHAMAKA15"/>
    <n v="72022836251"/>
    <s v="Mr. WAJID MAQBOOL ITGEKAR"/>
    <n v="33000"/>
    <n v="9.75"/>
    <n v="4900"/>
    <n v="4545"/>
    <n v="0"/>
    <n v="0"/>
    <n v="0"/>
    <n v="0"/>
    <d v="2015-09-24T00:00:00"/>
    <n v="6"/>
    <n v="6"/>
    <n v="0"/>
    <n v="0"/>
    <n v="0"/>
    <n v="0"/>
    <x v="0"/>
    <s v="INR"/>
    <n v="21782"/>
    <n v="325"/>
    <s v="00/00/0000"/>
    <n v="0"/>
    <n v="0"/>
  </r>
  <r>
    <n v="62438030742"/>
    <s v="BR-SURAKS MONSN DHAMAKA15"/>
    <n v="72005335754"/>
    <s v="Mr. DEVENDRAPPA  NARSINGAPPA"/>
    <n v="139000"/>
    <n v="9.75"/>
    <n v="44763"/>
    <n v="23751"/>
    <n v="0"/>
    <n v="0"/>
    <n v="0"/>
    <n v="0"/>
    <d v="2015-09-30T00:00:00"/>
    <n v="5"/>
    <n v="5"/>
    <n v="0"/>
    <n v="0"/>
    <n v="0"/>
    <n v="0"/>
    <x v="0"/>
    <s v="INR"/>
    <n v="0"/>
    <n v="1490"/>
    <s v="00/00/0000"/>
    <n v="0"/>
    <n v="0"/>
  </r>
  <r>
    <n v="62440320948"/>
    <s v="BR-SURAKS MONSN DHAMAKA15"/>
    <n v="72070381511"/>
    <s v="Mr. VITHAL  GAJARE"/>
    <n v="40000"/>
    <n v="9.75"/>
    <n v="8103"/>
    <n v="8103"/>
    <n v="0"/>
    <n v="0"/>
    <n v="0"/>
    <n v="0"/>
    <d v="2015-10-16T00:00:00"/>
    <n v="1"/>
    <n v="1"/>
    <n v="0"/>
    <n v="0"/>
    <n v="0"/>
    <n v="0"/>
    <x v="0"/>
    <s v="INR"/>
    <n v="21782"/>
    <n v="417"/>
    <s v="00/00/0000"/>
    <n v="0"/>
    <n v="0"/>
  </r>
  <r>
    <n v="62445622639"/>
    <s v="BR-SURAKS MONSN DHAMAKA15"/>
    <n v="72233426982"/>
    <s v="Mr. INDER  KUMAR"/>
    <n v="105000"/>
    <n v="9.75"/>
    <n v="0"/>
    <n v="0"/>
    <n v="0"/>
    <n v="0"/>
    <n v="0"/>
    <n v="0"/>
    <d v="2015-11-24T00:00:00"/>
    <n v="0"/>
    <n v="0"/>
    <n v="0"/>
    <n v="0"/>
    <n v="0"/>
    <n v="0"/>
    <x v="0"/>
    <s v="INR"/>
    <n v="21782"/>
    <n v="1090"/>
    <s v="00/00/0000"/>
    <n v="0"/>
    <n v="0"/>
  </r>
  <r>
    <n v="62448366261"/>
    <s v="BR-SURAKS MONSN DHAMAKA15"/>
    <n v="72194647405"/>
    <s v="Mr. SATISH ADEPPA TIGER"/>
    <n v="42000"/>
    <n v="9.75"/>
    <n v="8371"/>
    <n v="8371"/>
    <n v="0"/>
    <n v="0"/>
    <n v="0"/>
    <n v="0"/>
    <d v="2015-12-15T00:00:00"/>
    <n v="1"/>
    <n v="1"/>
    <n v="0"/>
    <n v="0"/>
    <n v="0"/>
    <n v="0"/>
    <x v="0"/>
    <s v="INR"/>
    <n v="21782"/>
    <n v="438"/>
    <s v="00/00/0000"/>
    <n v="0"/>
    <n v="0"/>
  </r>
  <r>
    <n v="62448506120"/>
    <s v="BR-SURAKS MONSN DHAMAKA15"/>
    <n v="79214438763"/>
    <s v="SUDHIR PRAHLADRAO KULAGERI"/>
    <n v="121000"/>
    <n v="9.75"/>
    <n v="19296"/>
    <n v="19296"/>
    <n v="0"/>
    <n v="0"/>
    <n v="0"/>
    <n v="0"/>
    <d v="2015-12-16T00:00:00"/>
    <n v="1"/>
    <n v="1"/>
    <n v="0"/>
    <n v="0"/>
    <n v="0"/>
    <n v="0"/>
    <x v="0"/>
    <s v="INR"/>
    <n v="21782"/>
    <n v="1271"/>
    <s v="00/00/0000"/>
    <n v="0"/>
    <n v="0"/>
  </r>
  <r>
    <n v="62449924078"/>
    <s v="BR-SURAKS MONSN DHAMAKA15"/>
    <n v="72056932647"/>
    <s v="Mr. PANI  SHARANAPPA M"/>
    <n v="140000"/>
    <n v="9.75"/>
    <n v="0"/>
    <n v="0"/>
    <n v="0"/>
    <n v="0"/>
    <n v="0"/>
    <n v="0"/>
    <d v="2015-12-28T00:00:00"/>
    <n v="0"/>
    <n v="0"/>
    <n v="0"/>
    <n v="0"/>
    <n v="0"/>
    <n v="0"/>
    <x v="0"/>
    <s v="INR"/>
    <n v="21782"/>
    <n v="1454"/>
    <s v="00/00/0000"/>
    <n v="0"/>
    <n v="0"/>
  </r>
  <r>
    <n v="62450186738"/>
    <s v="BR-SURAKS MONSN DHAMAKA15"/>
    <n v="72160161470"/>
    <s v="Mr. MALLIKARJUN A NANDIKUR"/>
    <n v="77000"/>
    <n v="9.75"/>
    <n v="16264"/>
    <n v="16264"/>
    <n v="0"/>
    <n v="0"/>
    <n v="0"/>
    <n v="0"/>
    <d v="2015-12-30T00:00:00"/>
    <n v="2"/>
    <n v="2"/>
    <n v="0"/>
    <n v="0"/>
    <n v="0"/>
    <n v="0"/>
    <x v="0"/>
    <s v="INR"/>
    <n v="21782"/>
    <n v="799"/>
    <s v="00/00/0000"/>
    <n v="0"/>
    <n v="0"/>
  </r>
  <r>
    <n v="62450302144"/>
    <s v="BR-SURAKS MONSN DHAMAKA15"/>
    <n v="72230423745"/>
    <s v="Mrs. TARABAI  RATHOD"/>
    <n v="95000"/>
    <n v="9.75"/>
    <n v="0"/>
    <n v="0"/>
    <n v="0"/>
    <n v="0"/>
    <n v="0"/>
    <n v="0"/>
    <d v="2015-12-30T00:00:00"/>
    <n v="0"/>
    <n v="0"/>
    <n v="0"/>
    <n v="0"/>
    <n v="0"/>
    <n v="0"/>
    <x v="0"/>
    <s v="INR"/>
    <n v="21782"/>
    <n v="986"/>
    <s v="00/00/0000"/>
    <n v="0"/>
    <n v="0"/>
  </r>
  <r>
    <n v="62450363129"/>
    <s v="BR-SURAKS MONSN DHAMAKA15"/>
    <n v="72125110473"/>
    <s v="Mrs. LATA GOPALCHARYA JOSHI"/>
    <n v="191000"/>
    <n v="9.75"/>
    <n v="39481"/>
    <n v="39481"/>
    <n v="0"/>
    <n v="0"/>
    <n v="0"/>
    <n v="0"/>
    <d v="2015-12-31T00:00:00"/>
    <n v="1"/>
    <n v="1"/>
    <n v="0"/>
    <n v="0"/>
    <n v="0"/>
    <n v="0"/>
    <x v="0"/>
    <s v="INR"/>
    <n v="21782"/>
    <n v="2231"/>
    <s v="00/00/0000"/>
    <n v="0"/>
    <n v="0"/>
  </r>
  <r>
    <n v="62427991483"/>
    <s v="BR-HL MONSOON DHAMAKA2015"/>
    <n v="79219382984"/>
    <s v="Mr. JAYAKUMAR  AMBEKER"/>
    <n v="1950000"/>
    <n v="9.75"/>
    <n v="1464475"/>
    <n v="1482899"/>
    <n v="18424"/>
    <n v="0.88828889638879516"/>
    <n v="18424"/>
    <n v="0"/>
    <d v="2015-07-27T00:00:00"/>
    <n v="1"/>
    <n v="0"/>
    <n v="1"/>
    <n v="0"/>
    <n v="0"/>
    <n v="0"/>
    <x v="0"/>
    <s v="INR"/>
    <n v="21782"/>
    <n v="20741"/>
    <d v="2015-10-19T00:00:00"/>
    <n v="0"/>
    <n v="0"/>
  </r>
  <r>
    <n v="62427998977"/>
    <s v="BR-HL MONSOON DHAMAKA2015"/>
    <n v="79207646012"/>
    <s v="GURUSHANT R MADIWAL"/>
    <n v="770000"/>
    <n v="9.75"/>
    <n v="732112"/>
    <n v="737802"/>
    <n v="5690"/>
    <n v="0.69474969474969472"/>
    <n v="5690"/>
    <n v="0"/>
    <d v="2015-07-27T00:00:00"/>
    <n v="1"/>
    <n v="0"/>
    <n v="1"/>
    <n v="0"/>
    <n v="0"/>
    <n v="0"/>
    <x v="0"/>
    <s v="INR"/>
    <n v="21782"/>
    <n v="8190"/>
    <d v="2015-10-19T00:00:00"/>
    <n v="0"/>
    <n v="0"/>
  </r>
  <r>
    <n v="62433974049"/>
    <s v="BR-HL MONSOON DHAMAKA2015"/>
    <n v="72228896274"/>
    <s v="Mr. DATTATRAYA S  SUGANDHI"/>
    <n v="1280000"/>
    <n v="9.75"/>
    <n v="1278629"/>
    <n v="1277450"/>
    <n v="0"/>
    <n v="0"/>
    <n v="0"/>
    <n v="0"/>
    <d v="2015-09-02T00:00:00"/>
    <n v="6"/>
    <n v="6"/>
    <n v="0"/>
    <n v="0"/>
    <n v="0"/>
    <n v="0"/>
    <x v="0"/>
    <s v="INR"/>
    <n v="21782"/>
    <n v="12294"/>
    <s v="00/00/0000"/>
    <n v="0"/>
    <n v="0"/>
  </r>
  <r>
    <n v="62438027718"/>
    <s v="BR-HL MONSOON DHAMAKA2015"/>
    <n v="72005335754"/>
    <s v="Mr. DEVENDRAPPA  NARSINGAPPA"/>
    <n v="1400000"/>
    <n v="9.75"/>
    <n v="1391307.36"/>
    <n v="1416291.36"/>
    <n v="24984"/>
    <n v="1.6653779496067191"/>
    <n v="24984"/>
    <n v="0"/>
    <d v="2015-09-30T00:00:00"/>
    <n v="5"/>
    <n v="3"/>
    <n v="2"/>
    <n v="0"/>
    <n v="0"/>
    <n v="0"/>
    <x v="0"/>
    <s v="INR"/>
    <n v="21782"/>
    <n v="15002"/>
    <d v="2016-03-30T00:00:00"/>
    <n v="0"/>
    <n v="0"/>
  </r>
  <r>
    <n v="62437313347"/>
    <s v="BR-HL MONSOON DHAMAKA2015"/>
    <n v="72022836251"/>
    <s v="Mr. WAJID MAQBOOL ITGEKAR"/>
    <n v="1440000"/>
    <n v="9.75"/>
    <n v="1426849.2"/>
    <n v="1454131.2"/>
    <n v="27282"/>
    <n v="1.9284653990245282"/>
    <n v="27282"/>
    <n v="0"/>
    <d v="2015-09-24T00:00:00"/>
    <n v="6"/>
    <n v="4"/>
    <n v="2"/>
    <n v="1"/>
    <n v="1"/>
    <n v="501"/>
    <x v="11"/>
    <s v="INR"/>
    <n v="21782"/>
    <n v="14147"/>
    <d v="2016-03-24T00:00:00"/>
    <n v="0"/>
    <n v="0"/>
  </r>
  <r>
    <n v="62440320608"/>
    <s v="BR-UTSAV Housing Loan"/>
    <n v="72070381511"/>
    <s v="Mr. VITHAL  GAJARE"/>
    <n v="1100000"/>
    <n v="9.75"/>
    <n v="1032579"/>
    <n v="1032579"/>
    <n v="0"/>
    <n v="0"/>
    <n v="0"/>
    <n v="0"/>
    <d v="2015-10-16T00:00:00"/>
    <n v="1"/>
    <n v="1"/>
    <n v="0"/>
    <n v="0"/>
    <n v="0"/>
    <n v="0"/>
    <x v="0"/>
    <s v="INR"/>
    <n v="21782"/>
    <n v="3645"/>
    <s v="00/00/0000"/>
    <n v="0"/>
    <n v="0"/>
  </r>
  <r>
    <n v="62445621501"/>
    <s v="BR-UTSAV Housing Loan"/>
    <n v="72233426982"/>
    <s v="Mr. INDER  KUMAR"/>
    <n v="1140000"/>
    <n v="9.75"/>
    <n v="1025775"/>
    <n v="1025775"/>
    <n v="0"/>
    <n v="0"/>
    <n v="0"/>
    <n v="0"/>
    <d v="2015-11-24T00:00:00"/>
    <n v="1"/>
    <n v="1"/>
    <n v="0"/>
    <n v="0"/>
    <n v="0"/>
    <n v="0"/>
    <x v="0"/>
    <s v="INR"/>
    <n v="21782"/>
    <n v="11831"/>
    <s v="00/00/0000"/>
    <n v="0"/>
    <n v="0"/>
  </r>
  <r>
    <n v="62448365428"/>
    <s v="BR-UTSAV Housing Loan"/>
    <n v="72194647405"/>
    <s v="Mr. SATISH ADEPPA TIGER"/>
    <n v="1050000"/>
    <n v="9.75"/>
    <n v="612848"/>
    <n v="612848"/>
    <n v="0"/>
    <n v="0"/>
    <n v="0"/>
    <n v="0"/>
    <d v="2015-12-15T00:00:00"/>
    <n v="1"/>
    <n v="1"/>
    <n v="0"/>
    <n v="0"/>
    <n v="0"/>
    <n v="0"/>
    <x v="0"/>
    <s v="INR"/>
    <n v="21782"/>
    <n v="10938"/>
    <s v="00/00/0000"/>
    <n v="0"/>
    <n v="0"/>
  </r>
  <r>
    <n v="62448505581"/>
    <s v="BR-UTSAV Housing Loan"/>
    <n v="79214438763"/>
    <s v="SUDHIR PRAHLADRAO KULAGERI"/>
    <n v="2100000"/>
    <n v="9.75"/>
    <n v="1415914"/>
    <n v="1415914"/>
    <n v="0"/>
    <n v="0"/>
    <n v="0"/>
    <n v="0"/>
    <d v="2015-12-16T00:00:00"/>
    <n v="1"/>
    <n v="1"/>
    <n v="0"/>
    <n v="0"/>
    <n v="0"/>
    <n v="0"/>
    <x v="0"/>
    <s v="INR"/>
    <n v="21782"/>
    <n v="22050"/>
    <s v="00/00/0000"/>
    <n v="0"/>
    <n v="0"/>
  </r>
  <r>
    <n v="62449923041"/>
    <s v="BR-UTSAV Housing Loan"/>
    <n v="72056932647"/>
    <s v="Mr. PANI  SHARANAPPA M"/>
    <n v="2180000"/>
    <n v="9.75"/>
    <n v="1435074"/>
    <n v="1435074"/>
    <n v="0"/>
    <n v="0"/>
    <n v="0"/>
    <n v="0"/>
    <d v="2015-12-28T00:00:00"/>
    <n v="1"/>
    <n v="1"/>
    <n v="0"/>
    <n v="0"/>
    <n v="0"/>
    <n v="0"/>
    <x v="0"/>
    <s v="INR"/>
    <n v="21782"/>
    <n v="22630"/>
    <s v="00/00/0000"/>
    <n v="0"/>
    <n v="0"/>
  </r>
  <r>
    <n v="62450186342"/>
    <s v="BR-UTSAV Housing Loan"/>
    <n v="72160161470"/>
    <s v="Mr. MALLIKARJUN A NANDIKUR"/>
    <n v="1250000"/>
    <n v="9.75"/>
    <n v="305968"/>
    <n v="305968"/>
    <n v="0"/>
    <n v="0"/>
    <n v="0"/>
    <n v="0"/>
    <d v="2015-12-30T00:00:00"/>
    <n v="2"/>
    <n v="2"/>
    <n v="0"/>
    <n v="0"/>
    <n v="0"/>
    <n v="0"/>
    <x v="0"/>
    <s v="INR"/>
    <n v="21782"/>
    <n v="12969"/>
    <s v="00/00/0000"/>
    <n v="0"/>
    <n v="0"/>
  </r>
  <r>
    <n v="62450296413"/>
    <s v="BR-UTSAV Housing Loan"/>
    <n v="72230423745"/>
    <s v="Mrs. TARABAI  RATHOD"/>
    <n v="1450000"/>
    <n v="9.75"/>
    <n v="0"/>
    <n v="0"/>
    <n v="0"/>
    <n v="0"/>
    <n v="0"/>
    <n v="0"/>
    <d v="2015-12-30T00:00:00"/>
    <n v="0"/>
    <n v="0"/>
    <n v="0"/>
    <n v="0"/>
    <n v="0"/>
    <n v="0"/>
    <x v="0"/>
    <s v="INR"/>
    <n v="21782"/>
    <n v="15044"/>
    <s v="00/00/0000"/>
    <n v="0"/>
    <n v="0"/>
  </r>
  <r>
    <n v="62450362171"/>
    <s v="BR-UTSAV Housing Loan"/>
    <n v="72125110473"/>
    <s v="Mrs. LATA GOPALCHARYA JOSHI"/>
    <n v="1710000"/>
    <n v="9.75"/>
    <n v="0"/>
    <n v="0"/>
    <n v="0"/>
    <n v="0"/>
    <n v="0"/>
    <n v="0"/>
    <d v="2015-12-31T00:00:00"/>
    <n v="0"/>
    <n v="0"/>
    <n v="0"/>
    <n v="0"/>
    <n v="0"/>
    <n v="0"/>
    <x v="0"/>
    <s v="INR"/>
    <n v="21782"/>
    <n v="19974"/>
    <s v="00/00/0000"/>
    <n v="0"/>
    <n v="0"/>
  </r>
  <r>
    <n v="62454218680"/>
    <s v="BR- HOUSING LOAN 01’2016"/>
    <n v="78250580585"/>
    <s v="Mr. ASHOK BABU BAJANTRI"/>
    <n v="1175000"/>
    <n v="9.75"/>
    <n v="607635"/>
    <n v="607635"/>
    <n v="0"/>
    <n v="0"/>
    <n v="0"/>
    <n v="0"/>
    <d v="2016-02-02T00:00:00"/>
    <n v="1"/>
    <n v="1"/>
    <n v="0"/>
    <n v="0"/>
    <n v="0"/>
    <n v="0"/>
    <x v="0"/>
    <s v="INR"/>
    <n v="21782"/>
    <n v="12266"/>
    <s v="00/00/0000"/>
    <n v="0"/>
    <n v="0"/>
  </r>
  <r>
    <n v="62454476298"/>
    <s v="BR- HOUSING LOAN 01’2016"/>
    <n v="72215176465"/>
    <s v="Mrs. PRAYAGA PRAKASH PUNNESHET"/>
    <n v="2852000"/>
    <n v="9.75"/>
    <n v="710699"/>
    <n v="710699"/>
    <n v="0"/>
    <n v="0"/>
    <n v="0"/>
    <n v="0"/>
    <d v="2016-02-03T00:00:00"/>
    <n v="1"/>
    <n v="1"/>
    <n v="0"/>
    <n v="0"/>
    <n v="0"/>
    <n v="0"/>
    <x v="0"/>
    <s v="INR"/>
    <n v="21782"/>
    <n v="29763"/>
    <s v="00/00/0000"/>
    <n v="0"/>
    <n v="0"/>
  </r>
  <r>
    <n v="62454966260"/>
    <s v="BR- HOUSING LOAN 01’2016"/>
    <n v="72056079662"/>
    <s v="Mr. RAJ SHEKHAR  BHASGI"/>
    <n v="1000000"/>
    <n v="9.75"/>
    <n v="0"/>
    <n v="0"/>
    <n v="0"/>
    <n v="0"/>
    <n v="0"/>
    <n v="0"/>
    <d v="2016-02-06T00:00:00"/>
    <n v="0"/>
    <n v="0"/>
    <n v="0"/>
    <n v="0"/>
    <n v="0"/>
    <n v="0"/>
    <x v="0"/>
    <s v="INR"/>
    <n v="21782"/>
    <n v="10428"/>
    <s v="00/00/0000"/>
    <n v="0"/>
    <n v="0"/>
  </r>
  <r>
    <n v="62456053338"/>
    <s v="BR- HOUSING LOAN 01’2016"/>
    <n v="79241085698"/>
    <s v="Mr. LALITA  DODMANI"/>
    <n v="1900000"/>
    <n v="9.75"/>
    <n v="607231"/>
    <n v="607231"/>
    <n v="0"/>
    <n v="0"/>
    <n v="0"/>
    <n v="0"/>
    <d v="2016-02-16T00:00:00"/>
    <n v="1"/>
    <n v="1"/>
    <n v="0"/>
    <n v="0"/>
    <n v="0"/>
    <n v="0"/>
    <x v="0"/>
    <s v="INR"/>
    <n v="21782"/>
    <n v="19786"/>
    <s v="00/00/0000"/>
    <n v="0"/>
    <n v="0"/>
  </r>
  <r>
    <n v="62459496550"/>
    <s v="BR- HOUSING LOAN 01’2016"/>
    <n v="72005842346"/>
    <s v="Dr. VINAY  PATIL S.B. PATIL"/>
    <n v="14190000"/>
    <n v="9.75"/>
    <n v="5032477"/>
    <n v="5017363"/>
    <n v="0"/>
    <n v="0"/>
    <n v="0"/>
    <n v="0"/>
    <d v="2016-03-17T00:00:00"/>
    <n v="1"/>
    <n v="1"/>
    <n v="0"/>
    <n v="0"/>
    <n v="0"/>
    <n v="0"/>
    <x v="0"/>
    <s v="INR"/>
    <n v="0"/>
    <n v="141765"/>
    <s v="00/00/0000"/>
    <n v="0"/>
    <n v="0"/>
  </r>
  <r>
    <n v="62459633292"/>
    <s v="BR- HOUSING LOAN 01’2016"/>
    <n v="78250339457"/>
    <s v="Mr. SHAMKUMAR R GAWALI"/>
    <n v="2600000"/>
    <n v="9.75"/>
    <n v="501736"/>
    <n v="501736"/>
    <n v="0"/>
    <n v="0"/>
    <n v="0"/>
    <n v="0"/>
    <d v="2016-03-19T00:00:00"/>
    <n v="1"/>
    <n v="1"/>
    <n v="0"/>
    <n v="0"/>
    <n v="0"/>
    <n v="0"/>
    <x v="0"/>
    <s v="INR"/>
    <n v="21782"/>
    <n v="28670"/>
    <s v="00/00/0000"/>
    <n v="0"/>
    <n v="0"/>
  </r>
  <r>
    <n v="62459666342"/>
    <s v="BR- HOUSING LOAN 01’2016"/>
    <n v="72015467655"/>
    <s v="Mr. CHETAN SIDDRAM TUPEKAR"/>
    <n v="1253000"/>
    <n v="9.75"/>
    <n v="1257686"/>
    <n v="1257686"/>
    <n v="0"/>
    <n v="0"/>
    <n v="0"/>
    <n v="0"/>
    <d v="2016-03-18T00:00:00"/>
    <n v="1"/>
    <n v="1"/>
    <n v="0"/>
    <n v="0"/>
    <n v="0"/>
    <n v="0"/>
    <x v="0"/>
    <s v="INR"/>
    <n v="21782"/>
    <n v="10906"/>
    <s v="00/00/0000"/>
    <n v="0"/>
    <n v="0"/>
  </r>
  <r>
    <n v="62460966829"/>
    <s v="BR- HOUSING LOAN 01’2016"/>
    <n v="72002526683"/>
    <s v="Mr. MANJUNATH AND SHIVALINGAPP"/>
    <n v="1100000"/>
    <n v="9.75"/>
    <n v="0"/>
    <n v="0"/>
    <n v="0"/>
    <n v="0"/>
    <n v="0"/>
    <n v="0"/>
    <d v="2016-03-30T00:00:00"/>
    <n v="0"/>
    <n v="0"/>
    <n v="0"/>
    <n v="0"/>
    <n v="0"/>
    <n v="0"/>
    <x v="0"/>
    <s v="INR"/>
    <n v="21782"/>
    <n v="11394"/>
    <s v="00/00/0000"/>
    <n v="0"/>
    <n v="0"/>
  </r>
  <r>
    <n v="62454291092"/>
    <s v="BR- HOUSING LOAN 01’2016"/>
    <n v="72111610096"/>
    <s v="Mr. E SUNAND KUMAR"/>
    <n v="1500000"/>
    <n v="9.75"/>
    <n v="1507438"/>
    <n v="1523329"/>
    <n v="15891"/>
    <n v="1"/>
    <n v="15891"/>
    <n v="0"/>
    <d v="2016-02-02T00:00:00"/>
    <n v="1"/>
    <n v="0"/>
    <n v="1"/>
    <n v="2"/>
    <n v="2"/>
    <n v="504"/>
    <x v="1"/>
    <s v="INR"/>
    <n v="21782"/>
    <n v="15891"/>
    <d v="2016-03-02T00:00:00"/>
    <n v="0"/>
    <n v="0"/>
  </r>
  <r>
    <n v="62454219048"/>
    <s v="BR-SURAKSHA 01’2016"/>
    <n v="78250580585"/>
    <s v="Mr. ASHOK BABU BAJANTRI"/>
    <n v="63000"/>
    <n v="9.75"/>
    <n v="12633"/>
    <n v="12633"/>
    <n v="0"/>
    <n v="0"/>
    <n v="0"/>
    <n v="0"/>
    <d v="2016-02-02T00:00:00"/>
    <n v="1"/>
    <n v="1"/>
    <n v="0"/>
    <n v="0"/>
    <n v="0"/>
    <n v="0"/>
    <x v="0"/>
    <s v="INR"/>
    <n v="21782"/>
    <n v="658"/>
    <s v="00/00/0000"/>
    <n v="0"/>
    <n v="0"/>
  </r>
  <r>
    <n v="62454479471"/>
    <s v="BR-SURAKSHA 01’2016"/>
    <n v="72215176465"/>
    <s v="Mrs. PRAYAGA PRAKASH PUNNESHET"/>
    <n v="228000"/>
    <n v="9.75"/>
    <n v="46118"/>
    <n v="46118"/>
    <n v="0"/>
    <n v="0"/>
    <n v="0"/>
    <n v="0"/>
    <d v="2016-02-03T00:00:00"/>
    <n v="1"/>
    <n v="1"/>
    <n v="0"/>
    <n v="0"/>
    <n v="0"/>
    <n v="0"/>
    <x v="0"/>
    <s v="INR"/>
    <n v="21782"/>
    <n v="2380"/>
    <s v="00/00/0000"/>
    <n v="0"/>
    <n v="0"/>
  </r>
  <r>
    <n v="62454966996"/>
    <s v="BR-SURAKSHA 01’2016"/>
    <n v="72056079662"/>
    <s v="Mr. RAJ SHEKHAR  BHASGI"/>
    <n v="31000"/>
    <n v="9.75"/>
    <n v="0"/>
    <n v="0"/>
    <n v="0"/>
    <n v="0"/>
    <n v="0"/>
    <n v="0"/>
    <d v="2016-02-06T00:00:00"/>
    <n v="0"/>
    <n v="0"/>
    <n v="0"/>
    <n v="0"/>
    <n v="0"/>
    <n v="0"/>
    <x v="0"/>
    <s v="INR"/>
    <n v="21782"/>
    <n v="324"/>
    <s v="00/00/0000"/>
    <n v="0"/>
    <n v="0"/>
  </r>
  <r>
    <n v="62456054003"/>
    <s v="BR-SURAKSHA 01’2016"/>
    <n v="79241085698"/>
    <s v="Mr. LALITA  DODMANI"/>
    <n v="273000"/>
    <n v="9.75"/>
    <n v="55163"/>
    <n v="55163"/>
    <n v="0"/>
    <n v="0"/>
    <n v="0"/>
    <n v="0"/>
    <d v="2016-02-16T00:00:00"/>
    <n v="1"/>
    <n v="1"/>
    <n v="0"/>
    <n v="0"/>
    <n v="0"/>
    <n v="0"/>
    <x v="0"/>
    <s v="INR"/>
    <n v="21782"/>
    <n v="2843"/>
    <s v="00/00/0000"/>
    <n v="0"/>
    <n v="0"/>
  </r>
  <r>
    <n v="62459496695"/>
    <s v="BR-SURAKSHA 01’2016"/>
    <n v="72005842346"/>
    <s v="Dr. VINAY  PATIL S.B. PATIL"/>
    <n v="2305000"/>
    <n v="9.75"/>
    <n v="1176506"/>
    <n v="1176506"/>
    <n v="0"/>
    <n v="0"/>
    <n v="0"/>
    <n v="0"/>
    <d v="2016-03-17T00:00:00"/>
    <n v="1"/>
    <n v="1"/>
    <n v="0"/>
    <n v="0"/>
    <n v="0"/>
    <n v="0"/>
    <x v="0"/>
    <s v="INR"/>
    <n v="0"/>
    <n v="22992"/>
    <s v="00/00/0000"/>
    <n v="0"/>
    <n v="0"/>
  </r>
  <r>
    <n v="62459633860"/>
    <s v="BR-SURAKSHA 01’2016"/>
    <n v="78250339457"/>
    <s v="Mr. SHAMKUMAR R GAWALI"/>
    <n v="247000"/>
    <n v="9.75"/>
    <n v="0"/>
    <n v="0"/>
    <n v="0"/>
    <n v="0"/>
    <n v="0"/>
    <n v="0"/>
    <d v="2016-03-19T00:00:00"/>
    <n v="0"/>
    <n v="0"/>
    <n v="0"/>
    <n v="0"/>
    <n v="0"/>
    <n v="0"/>
    <x v="0"/>
    <s v="INR"/>
    <n v="21782"/>
    <n v="2724"/>
    <s v="00/00/0000"/>
    <n v="0"/>
    <n v="0"/>
  </r>
  <r>
    <n v="62459666716"/>
    <s v="BR-SURAKSHA 01’2016"/>
    <n v="72015467655"/>
    <s v="Mr. CHETAN SIDDRAM TUPEKAR"/>
    <n v="46000"/>
    <n v="9.75"/>
    <n v="9082"/>
    <n v="9082"/>
    <n v="0"/>
    <n v="0"/>
    <n v="0"/>
    <n v="0"/>
    <d v="2016-03-18T00:00:00"/>
    <n v="1"/>
    <n v="1"/>
    <n v="0"/>
    <n v="0"/>
    <n v="0"/>
    <n v="0"/>
    <x v="0"/>
    <s v="INR"/>
    <n v="21782"/>
    <n v="401"/>
    <s v="00/00/0000"/>
    <n v="0"/>
    <n v="0"/>
  </r>
  <r>
    <n v="62460967652"/>
    <s v="BR-SURAKSHA 01’2016"/>
    <n v="72002526683"/>
    <s v="Mr. MANJUNATH AND SHIVALINGAPP"/>
    <n v="34000"/>
    <n v="9.75"/>
    <n v="0"/>
    <n v="0"/>
    <n v="0"/>
    <n v="0"/>
    <n v="0"/>
    <n v="0"/>
    <d v="2016-03-30T00:00:00"/>
    <n v="0"/>
    <n v="0"/>
    <n v="0"/>
    <n v="0"/>
    <n v="0"/>
    <n v="0"/>
    <x v="0"/>
    <s v="INR"/>
    <n v="21782"/>
    <n v="353"/>
    <s v="00/00/0000"/>
    <n v="0"/>
    <n v="0"/>
  </r>
  <r>
    <n v="62454291728"/>
    <s v="BR-SURAKSHA 01’2016"/>
    <n v="72111610096"/>
    <s v="Mr. E SUNAND KUMAR"/>
    <n v="128000"/>
    <n v="9.75"/>
    <n v="24459"/>
    <n v="25815"/>
    <n v="1356"/>
    <n v="1"/>
    <n v="1356"/>
    <n v="0"/>
    <d v="2016-02-02T00:00:00"/>
    <n v="1"/>
    <n v="0"/>
    <n v="1"/>
    <n v="2"/>
    <n v="2"/>
    <n v="504"/>
    <x v="1"/>
    <s v="INR"/>
    <n v="21782"/>
    <n v="1356"/>
    <d v="2016-03-02T00:00:00"/>
    <n v="0"/>
    <n v="0"/>
  </r>
  <r>
    <n v="62331169823"/>
    <s v="BR-TL SCOM FLOAT 0708 PER"/>
    <n v="72000814899"/>
    <s v="Mr. DR.ESHWARAYYA  MATH"/>
    <n v="107000"/>
    <n v="17"/>
    <n v="35927"/>
    <n v="34002"/>
    <n v="0"/>
    <n v="0"/>
    <n v="0"/>
    <n v="0"/>
    <d v="2014-02-04T00:00:00"/>
    <n v="25"/>
    <n v="25"/>
    <n v="0"/>
    <n v="0"/>
    <n v="0"/>
    <n v="0"/>
    <x v="0"/>
    <s v="INR"/>
    <n v="0"/>
    <n v="3923"/>
    <s v="00/00/0000"/>
    <n v="0"/>
    <n v="0"/>
  </r>
  <r>
    <n v="62347956095"/>
    <s v="BR-TL SCOM FLOAT 0708 PER"/>
    <n v="72086444011"/>
    <s v="Mrs. NUSRAT  MOHD ZAIUDDIN"/>
    <n v="50000"/>
    <n v="17"/>
    <n v="25039"/>
    <n v="18919"/>
    <n v="0"/>
    <n v="0"/>
    <n v="0"/>
    <n v="0"/>
    <d v="2014-07-01T00:00:00"/>
    <n v="19"/>
    <n v="19"/>
    <n v="0"/>
    <n v="0"/>
    <n v="0"/>
    <n v="0"/>
    <x v="0"/>
    <s v="INR"/>
    <n v="0"/>
    <n v="1794"/>
    <s v="00/00/0000"/>
    <n v="0"/>
    <n v="0"/>
  </r>
  <r>
    <n v="62377006285"/>
    <s v="BR-TL SCOM FLOAT 0708 PER"/>
    <n v="79242022046"/>
    <s v="Mr. HANAMANTAPPA MAKTAPPA DEPT"/>
    <n v="50000"/>
    <n v="17"/>
    <n v="27494"/>
    <n v="9992"/>
    <n v="0"/>
    <n v="0"/>
    <n v="0"/>
    <n v="0"/>
    <d v="2014-10-23T00:00:00"/>
    <n v="17"/>
    <n v="17"/>
    <n v="0"/>
    <n v="0"/>
    <n v="0"/>
    <n v="0"/>
    <x v="0"/>
    <s v="INR"/>
    <n v="0"/>
    <n v="1794"/>
    <s v="00/00/0000"/>
    <n v="0"/>
    <n v="0"/>
  </r>
  <r>
    <n v="62377276140"/>
    <s v="BR-TL SCOM FLOAT 0708 PER"/>
    <n v="78249395348"/>
    <s v="Dr. AVINASH S EKHELIKER"/>
    <n v="57000"/>
    <n v="17"/>
    <n v="34009.42"/>
    <n v="33074.42"/>
    <n v="0"/>
    <n v="0"/>
    <n v="0"/>
    <n v="0"/>
    <d v="2014-10-25T00:00:00"/>
    <n v="17"/>
    <n v="17"/>
    <n v="0"/>
    <n v="0"/>
    <n v="0"/>
    <n v="0"/>
    <x v="0"/>
    <s v="INR"/>
    <n v="0"/>
    <n v="2045"/>
    <s v="00/00/0000"/>
    <n v="0"/>
    <n v="0"/>
  </r>
  <r>
    <n v="62397689369"/>
    <s v="BR-TL SCOM FLOAT 0708 PER"/>
    <n v="72206399696"/>
    <s v="Mrs. MALA P CHOWDHARY"/>
    <n v="55000"/>
    <n v="17"/>
    <n v="35365.08"/>
    <n v="28741.08"/>
    <n v="0"/>
    <n v="0"/>
    <n v="0"/>
    <n v="0"/>
    <d v="2015-01-23T00:00:00"/>
    <n v="14"/>
    <n v="14"/>
    <n v="0"/>
    <n v="0"/>
    <n v="0"/>
    <n v="0"/>
    <x v="0"/>
    <s v="INR"/>
    <n v="0"/>
    <n v="2017"/>
    <s v="00/00/0000"/>
    <n v="0"/>
    <n v="0"/>
  </r>
  <r>
    <n v="62407344393"/>
    <s v="BR-TL SCOM FLOAT 0708 PER"/>
    <n v="72215792383"/>
    <s v="Mr. RAJESH M KAKKERI"/>
    <n v="50000"/>
    <n v="17"/>
    <n v="43136"/>
    <n v="41964"/>
    <n v="0"/>
    <n v="0"/>
    <n v="0"/>
    <n v="0"/>
    <d v="2015-03-11T00:00:00"/>
    <n v="12"/>
    <n v="12"/>
    <n v="0"/>
    <n v="0"/>
    <n v="0"/>
    <n v="0"/>
    <x v="0"/>
    <s v="INR"/>
    <n v="0"/>
    <n v="1269"/>
    <s v="00/00/0000"/>
    <n v="0"/>
    <n v="0"/>
  </r>
  <r>
    <n v="62438424477"/>
    <s v="BR-TL SCOM FLOAT 0708 PER"/>
    <n v="72073932669"/>
    <s v="Mr. MADURAYA  AMRUT"/>
    <n v="47000"/>
    <n v="17"/>
    <n v="44917"/>
    <n v="44087"/>
    <n v="0"/>
    <n v="0"/>
    <n v="0"/>
    <n v="0"/>
    <d v="2015-10-05T00:00:00"/>
    <n v="5"/>
    <n v="5"/>
    <n v="0"/>
    <n v="0"/>
    <n v="0"/>
    <n v="0"/>
    <x v="0"/>
    <s v="INR"/>
    <n v="0"/>
    <n v="1174"/>
    <s v="00/00/0000"/>
    <n v="0"/>
    <n v="0"/>
  </r>
  <r>
    <n v="62438534398"/>
    <s v="BR-TL SCOM FLOAT 0708 PER"/>
    <n v="78204964975"/>
    <s v="VENKATESH LINGAM CHIDRI"/>
    <n v="135000"/>
    <n v="17"/>
    <n v="129042"/>
    <n v="129092"/>
    <n v="50"/>
    <n v="1.483679525222552E-2"/>
    <n v="50"/>
    <n v="0"/>
    <d v="2015-10-07T00:00:00"/>
    <n v="5"/>
    <n v="5"/>
    <n v="0"/>
    <n v="0"/>
    <n v="0"/>
    <n v="0"/>
    <x v="0"/>
    <s v="INR"/>
    <n v="0"/>
    <n v="3370"/>
    <d v="2016-03-31T00:00:00"/>
    <n v="0"/>
    <n v="0"/>
  </r>
  <r>
    <n v="62449673974"/>
    <s v="BR-TL SCOM FLOAT 0708 PER"/>
    <n v="72011134798"/>
    <s v="Mr. SAINATH  CHIDRI"/>
    <n v="140000"/>
    <n v="17"/>
    <n v="137846"/>
    <n v="137732"/>
    <n v="0"/>
    <n v="0"/>
    <n v="0"/>
    <n v="0"/>
    <d v="2015-12-23T00:00:00"/>
    <n v="2"/>
    <n v="2"/>
    <n v="0"/>
    <n v="0"/>
    <n v="0"/>
    <n v="0"/>
    <x v="0"/>
    <s v="INR"/>
    <n v="0"/>
    <n v="2862"/>
    <s v="00/00/0000"/>
    <n v="0"/>
    <n v="0"/>
  </r>
  <r>
    <n v="62347398288"/>
    <s v="BR-TL SCOM FLOAT 0708 PER"/>
    <n v="72000564198"/>
    <s v="Mr. GAUTAM  KAVERI PRATAP KAVE"/>
    <n v="50000"/>
    <n v="17"/>
    <n v="37554.68"/>
    <n v="40356.68"/>
    <n v="2802"/>
    <n v="2.256038647342995"/>
    <n v="2802"/>
    <n v="0"/>
    <d v="2014-06-26T00:00:00"/>
    <n v="21"/>
    <n v="19"/>
    <n v="2"/>
    <n v="1"/>
    <n v="1"/>
    <n v="501"/>
    <x v="11"/>
    <s v="INR"/>
    <n v="0"/>
    <n v="1242"/>
    <d v="2016-03-04T00:00:00"/>
    <n v="0"/>
    <n v="3.6"/>
  </r>
  <r>
    <n v="62178020342"/>
    <s v="BR-TL EDUCATION LOAN-0708"/>
    <n v="72068464197"/>
    <s v="Mr. MAHESH GURUDEV YELSANGI"/>
    <n v="193000"/>
    <n v="12.75"/>
    <n v="150574"/>
    <n v="89182"/>
    <n v="0"/>
    <n v="0"/>
    <n v="0"/>
    <n v="0"/>
    <d v="2011-01-24T00:00:00"/>
    <n v="26"/>
    <n v="26"/>
    <n v="0"/>
    <n v="0"/>
    <n v="0"/>
    <n v="0"/>
    <x v="0"/>
    <s v="INR"/>
    <n v="21782"/>
    <n v="5808"/>
    <s v="00/00/0000"/>
    <n v="0"/>
    <n v="0"/>
  </r>
  <r>
    <n v="62181810212"/>
    <s v="BR-TL EDUCATION LOAN-0708"/>
    <n v="72078313418"/>
    <s v="Mr. MUNTAHI-HAFIZUR-RAHIMAN  K"/>
    <n v="225000"/>
    <n v="12.75"/>
    <n v="173872"/>
    <n v="161130"/>
    <n v="0"/>
    <n v="0"/>
    <n v="0"/>
    <n v="0"/>
    <d v="2011-03-03T00:00:00"/>
    <n v="24"/>
    <n v="24"/>
    <n v="0"/>
    <n v="0"/>
    <n v="0"/>
    <n v="0"/>
    <x v="0"/>
    <s v="INR"/>
    <n v="21782"/>
    <n v="6959"/>
    <s v="00/00/0000"/>
    <n v="0"/>
    <n v="0"/>
  </r>
  <r>
    <n v="62181934667"/>
    <s v="BR-TL EDUCATION LOAN-0708"/>
    <n v="72030746821"/>
    <s v="Mr. RAJENDRA  KUMAR  CHAVAN"/>
    <n v="135000"/>
    <n v="12.75"/>
    <n v="101737"/>
    <n v="32885"/>
    <n v="0"/>
    <n v="0"/>
    <n v="0"/>
    <n v="0"/>
    <d v="2011-03-04T00:00:00"/>
    <n v="24"/>
    <n v="24"/>
    <n v="0"/>
    <n v="0"/>
    <n v="0"/>
    <n v="0"/>
    <x v="0"/>
    <s v="INR"/>
    <n v="21782"/>
    <n v="4175"/>
    <s v="00/00/0000"/>
    <n v="0"/>
    <n v="0"/>
  </r>
  <r>
    <n v="62184727943"/>
    <s v="BR-TL EDUCATION LOAN-0708"/>
    <n v="72052642919"/>
    <s v="Mr. KALYAN  KUMAR"/>
    <n v="160000"/>
    <n v="12.75"/>
    <n v="150284"/>
    <n v="155664"/>
    <n v="5380"/>
    <n v="0.99703484062268344"/>
    <n v="5380"/>
    <n v="0"/>
    <d v="2011-04-05T00:00:00"/>
    <n v="12"/>
    <n v="11"/>
    <n v="1"/>
    <n v="0"/>
    <n v="0"/>
    <n v="0"/>
    <x v="0"/>
    <s v="INR"/>
    <n v="21782"/>
    <n v="5396"/>
    <d v="2016-03-31T00:00:00"/>
    <n v="0"/>
    <n v="0"/>
  </r>
  <r>
    <n v="62185499200"/>
    <s v="BR-TL EDUCATION LOAN-0708"/>
    <n v="72079351044"/>
    <s v="Mr. SHIVARAJ ANAVAR  M"/>
    <n v="245000"/>
    <n v="12.75"/>
    <n v="337030"/>
    <n v="229417"/>
    <n v="0"/>
    <n v="0"/>
    <n v="0"/>
    <n v="0"/>
    <d v="2011-04-15T00:00:00"/>
    <n v="1"/>
    <n v="1"/>
    <n v="0"/>
    <n v="0"/>
    <n v="0"/>
    <n v="0"/>
    <x v="0"/>
    <s v="INR"/>
    <n v="21782"/>
    <n v="8935"/>
    <s v="00/00/0000"/>
    <n v="0"/>
    <n v="0"/>
  </r>
  <r>
    <n v="62199572785"/>
    <s v="BR-TL EDUCATION LOAN-0708"/>
    <n v="72056758066"/>
    <s v="Mr. NITIN NAG S PUNNESHETTY"/>
    <n v="600000"/>
    <n v="13.25"/>
    <n v="871820"/>
    <n v="820820"/>
    <n v="0"/>
    <n v="0"/>
    <n v="0"/>
    <n v="0"/>
    <d v="2011-08-30T00:00:00"/>
    <n v="1"/>
    <n v="1"/>
    <n v="0"/>
    <n v="0"/>
    <n v="0"/>
    <n v="0"/>
    <x v="0"/>
    <s v="INR"/>
    <n v="21782"/>
    <n v="25321"/>
    <s v="00/00/0000"/>
    <n v="0"/>
    <n v="0"/>
  </r>
  <r>
    <n v="62202319459"/>
    <s v="BR-TL EDUCATION LOAN-0708"/>
    <n v="72067189039"/>
    <s v="Mr. RAHUL A  MODANI"/>
    <n v="215000"/>
    <n v="12.75"/>
    <n v="325890"/>
    <n v="194802"/>
    <n v="0"/>
    <n v="0"/>
    <n v="0"/>
    <n v="0"/>
    <d v="2011-09-26T00:00:00"/>
    <n v="1"/>
    <n v="1"/>
    <n v="0"/>
    <n v="0"/>
    <n v="0"/>
    <n v="0"/>
    <x v="0"/>
    <s v="INR"/>
    <n v="21782"/>
    <n v="108653"/>
    <s v="00/00/0000"/>
    <n v="0"/>
    <n v="0"/>
  </r>
  <r>
    <n v="62209887368"/>
    <s v="BR-TL EDUCATION LOAN-0708"/>
    <n v="72090519161"/>
    <s v="Miss. VEERAMMA SHIVARUDRAPPA B"/>
    <n v="215000"/>
    <n v="12.75"/>
    <n v="284247"/>
    <n v="256357"/>
    <n v="0"/>
    <n v="0"/>
    <n v="0"/>
    <n v="0"/>
    <d v="2011-11-26T00:00:00"/>
    <n v="4"/>
    <n v="4"/>
    <n v="0"/>
    <n v="0"/>
    <n v="0"/>
    <n v="0"/>
    <x v="0"/>
    <s v="INR"/>
    <n v="21782"/>
    <n v="5512"/>
    <s v="00/00/0000"/>
    <n v="0"/>
    <n v="0"/>
  </r>
  <r>
    <n v="62212067317"/>
    <s v="BR-TL EDUCATION LOAN-0708"/>
    <n v="72089891000"/>
    <s v="Mr. BASAWARAJ N PATIL"/>
    <n v="500000"/>
    <n v="13.25"/>
    <n v="523990.89"/>
    <n v="532916.89"/>
    <n v="8926"/>
    <n v="0.66295306001188359"/>
    <n v="8926"/>
    <n v="0"/>
    <d v="2011-12-09T00:00:00"/>
    <n v="12"/>
    <n v="11"/>
    <n v="1"/>
    <n v="0"/>
    <n v="0"/>
    <n v="0"/>
    <x v="0"/>
    <s v="INR"/>
    <n v="21782"/>
    <n v="13464"/>
    <d v="2016-02-01T00:00:00"/>
    <n v="0"/>
    <n v="44.24"/>
  </r>
  <r>
    <n v="62215647715"/>
    <s v="BR-TL EDUCATION LOAN-0708"/>
    <n v="72089865490"/>
    <s v="Mr. MAHANTAYYA  POOJARI"/>
    <n v="150000"/>
    <n v="12.75"/>
    <n v="203880"/>
    <n v="203398"/>
    <n v="0"/>
    <n v="0"/>
    <n v="0"/>
    <n v="0"/>
    <d v="2012-01-06T00:00:00"/>
    <n v="2"/>
    <n v="2"/>
    <n v="0"/>
    <n v="0"/>
    <n v="0"/>
    <n v="0"/>
    <x v="0"/>
    <s v="INR"/>
    <n v="21782"/>
    <n v="4471"/>
    <s v="00/00/0000"/>
    <n v="0"/>
    <n v="0"/>
  </r>
  <r>
    <n v="62217434862"/>
    <s v="BR-TL EDUCATION LOAN-0708"/>
    <n v="72089344182"/>
    <s v="Mr. BASAVARAJ  B"/>
    <n v="163000"/>
    <n v="12.75"/>
    <n v="126360"/>
    <n v="125274"/>
    <n v="0"/>
    <n v="0"/>
    <n v="0"/>
    <n v="0"/>
    <d v="2012-01-23T00:00:00"/>
    <n v="7"/>
    <n v="7"/>
    <n v="0"/>
    <n v="0"/>
    <n v="0"/>
    <n v="0"/>
    <x v="0"/>
    <s v="INR"/>
    <n v="21782"/>
    <n v="5551"/>
    <s v="00/00/0000"/>
    <n v="0"/>
    <n v="0"/>
  </r>
  <r>
    <n v="62220931801"/>
    <s v="BR-TL EDUCATION LOAN-0708"/>
    <n v="72087734184"/>
    <s v="Ms. AMBALICA LAXMINARAYAN SING"/>
    <n v="153000"/>
    <n v="12.75"/>
    <n v="141633.09"/>
    <n v="143973.09"/>
    <n v="2340"/>
    <n v="0.59831245205829708"/>
    <n v="2340"/>
    <n v="0"/>
    <d v="2012-02-25T00:00:00"/>
    <n v="14"/>
    <n v="13"/>
    <n v="1"/>
    <n v="2"/>
    <n v="2"/>
    <n v="702"/>
    <x v="10"/>
    <s v="INR"/>
    <n v="21782"/>
    <n v="3911"/>
    <d v="2016-03-01T00:00:00"/>
    <n v="0"/>
    <n v="9.8000000000000007"/>
  </r>
  <r>
    <n v="62214488947"/>
    <s v="BR-TL EDUCATION LOAN-0708"/>
    <n v="72089063280"/>
    <s v="Miss. ARSHIYA JABEEN  MD.ISMAI"/>
    <n v="195000"/>
    <n v="12.75"/>
    <n v="174384.8"/>
    <n v="187260.79999999999"/>
    <n v="12876"/>
    <n v="2.0516252390057361"/>
    <n v="12876"/>
    <n v="0"/>
    <d v="2011-12-27T00:00:00"/>
    <n v="17"/>
    <n v="15"/>
    <n v="2"/>
    <n v="3"/>
    <n v="3"/>
    <n v="505"/>
    <x v="9"/>
    <s v="INR"/>
    <n v="21782"/>
    <n v="6276"/>
    <d v="2016-02-29T00:00:00"/>
    <n v="0"/>
    <n v="0"/>
  </r>
  <r>
    <n v="62249174268"/>
    <s v="BR-TL EDUCATION LOAN-0812"/>
    <n v="72106266014"/>
    <s v="Miss. SAVITA B BABLAD"/>
    <n v="95000"/>
    <n v="12.25"/>
    <n v="43675.87"/>
    <n v="40567.870000000003"/>
    <n v="0"/>
    <n v="0"/>
    <n v="0"/>
    <n v="0"/>
    <d v="2012-10-01T00:00:00"/>
    <n v="16"/>
    <n v="16"/>
    <n v="0"/>
    <n v="0"/>
    <n v="0"/>
    <n v="0"/>
    <x v="0"/>
    <s v="INR"/>
    <n v="21782"/>
    <n v="2276"/>
    <s v="00/00/0000"/>
    <n v="0"/>
    <n v="0"/>
  </r>
  <r>
    <n v="62250247939"/>
    <s v="BR-TL EDUCATION LOAN-0812"/>
    <n v="72112788385"/>
    <s v="Mr. GULAM  MOHAMMED"/>
    <n v="150000"/>
    <n v="12.25"/>
    <n v="188442"/>
    <n v="140424"/>
    <n v="0"/>
    <n v="0"/>
    <n v="0"/>
    <n v="0"/>
    <d v="2012-10-09T00:00:00"/>
    <n v="5"/>
    <n v="5"/>
    <n v="0"/>
    <n v="0"/>
    <n v="0"/>
    <n v="0"/>
    <x v="0"/>
    <s v="INR"/>
    <n v="21782"/>
    <n v="3164"/>
    <s v="00/00/0000"/>
    <n v="0"/>
    <n v="0"/>
  </r>
  <r>
    <n v="62252831572"/>
    <s v="BR-TL EDUCATION LOAN-0812"/>
    <n v="72110297660"/>
    <s v="Mr. SANGAMESH  SHANTKUMAR"/>
    <n v="250000"/>
    <n v="12.25"/>
    <n v="272901"/>
    <n v="236776"/>
    <n v="0"/>
    <n v="0"/>
    <n v="0"/>
    <n v="0"/>
    <d v="2012-10-26T00:00:00"/>
    <n v="1"/>
    <n v="1"/>
    <n v="0"/>
    <n v="0"/>
    <n v="0"/>
    <n v="0"/>
    <x v="0"/>
    <s v="INR"/>
    <n v="21782"/>
    <n v="162964"/>
    <s v="00/00/0000"/>
    <n v="0"/>
    <n v="0"/>
  </r>
  <r>
    <n v="62252839220"/>
    <s v="BR-TL EDUCATION LOAN-0812"/>
    <n v="72111989912"/>
    <s v="Mr. SUPRIYA  PATIL"/>
    <n v="200000"/>
    <n v="12.25"/>
    <n v="245539"/>
    <n v="238239"/>
    <n v="0"/>
    <n v="0"/>
    <n v="0"/>
    <n v="0"/>
    <d v="2012-10-26T00:00:00"/>
    <n v="1"/>
    <n v="1"/>
    <n v="0"/>
    <n v="0"/>
    <n v="0"/>
    <n v="0"/>
    <x v="0"/>
    <s v="INR"/>
    <n v="21782"/>
    <n v="140892"/>
    <s v="00/00/0000"/>
    <n v="0"/>
    <n v="0"/>
  </r>
  <r>
    <n v="62253499167"/>
    <s v="BR-TL EDUCATION LOAN-0812"/>
    <n v="72101556945"/>
    <s v="Mr. MILIND SHIVAYOGI  NANDURKA"/>
    <n v="270000"/>
    <n v="12.25"/>
    <n v="357750"/>
    <n v="327922"/>
    <n v="0"/>
    <n v="0"/>
    <n v="0"/>
    <n v="0"/>
    <d v="2012-10-31T00:00:00"/>
    <n v="1"/>
    <n v="1"/>
    <n v="0"/>
    <n v="0"/>
    <n v="0"/>
    <n v="0"/>
    <x v="0"/>
    <s v="INR"/>
    <n v="21782"/>
    <n v="141104"/>
    <s v="00/00/0000"/>
    <n v="0"/>
    <n v="0"/>
  </r>
  <r>
    <n v="62253556241"/>
    <s v="BR-TL EDUCATION LOAN-0812"/>
    <n v="72112388900"/>
    <s v="Miss. POOJA  V.KULKARNI"/>
    <n v="250000"/>
    <n v="12.25"/>
    <n v="248426"/>
    <n v="205692"/>
    <n v="0"/>
    <n v="0"/>
    <n v="0"/>
    <n v="0"/>
    <d v="2012-10-31T00:00:00"/>
    <n v="1"/>
    <n v="1"/>
    <n v="0"/>
    <n v="0"/>
    <n v="0"/>
    <n v="0"/>
    <x v="0"/>
    <s v="INR"/>
    <n v="21782"/>
    <n v="162527"/>
    <s v="00/00/0000"/>
    <n v="0"/>
    <n v="0"/>
  </r>
  <r>
    <n v="62253782656"/>
    <s v="BR-TL EDUCATION LOAN-0812"/>
    <n v="72084807227"/>
    <s v="Ms. DELLA  RAJ"/>
    <n v="400000"/>
    <n v="12.25"/>
    <n v="529839"/>
    <n v="491339"/>
    <n v="0"/>
    <n v="0"/>
    <n v="0"/>
    <n v="0"/>
    <d v="2012-11-02T00:00:00"/>
    <n v="1"/>
    <n v="1"/>
    <n v="0"/>
    <n v="0"/>
    <n v="0"/>
    <n v="0"/>
    <x v="0"/>
    <s v="INR"/>
    <n v="21782"/>
    <n v="242634"/>
    <s v="00/00/0000"/>
    <n v="0"/>
    <n v="0"/>
  </r>
  <r>
    <n v="62255715019"/>
    <s v="BR-TL EDUCATION LOAN-0812"/>
    <n v="72109195730"/>
    <s v="Mr. ABHISHEK A KULKARNI"/>
    <n v="2000000"/>
    <n v="12.75"/>
    <n v="2253671"/>
    <n v="2203768"/>
    <n v="0"/>
    <n v="0"/>
    <n v="0"/>
    <n v="0"/>
    <d v="2012-11-13T00:00:00"/>
    <n v="11"/>
    <n v="11"/>
    <n v="0"/>
    <n v="0"/>
    <n v="0"/>
    <n v="0"/>
    <x v="0"/>
    <s v="INR"/>
    <n v="21782"/>
    <n v="44327"/>
    <s v="00/00/0000"/>
    <n v="0"/>
    <n v="0"/>
  </r>
  <r>
    <n v="62257241363"/>
    <s v="BR-TL EDUCATION LOAN-0812"/>
    <n v="72117777956"/>
    <s v="Mr. VINAYAK  B.NAVI"/>
    <n v="190000"/>
    <n v="12.25"/>
    <n v="217130"/>
    <n v="198205"/>
    <n v="0"/>
    <n v="0"/>
    <n v="0"/>
    <n v="0"/>
    <d v="2012-11-20T00:00:00"/>
    <n v="1"/>
    <n v="1"/>
    <n v="0"/>
    <n v="0"/>
    <n v="0"/>
    <n v="0"/>
    <x v="0"/>
    <s v="INR"/>
    <n v="21782"/>
    <n v="122167"/>
    <s v="00/00/0000"/>
    <n v="0"/>
    <n v="0"/>
  </r>
  <r>
    <n v="62267787412"/>
    <s v="BR-TL EDUCATION LOAN-0812"/>
    <n v="72117545813"/>
    <s v="Mr. RACHAPPA  GOLED"/>
    <n v="175000"/>
    <n v="12.25"/>
    <n v="144937"/>
    <n v="134137"/>
    <n v="0"/>
    <n v="0"/>
    <n v="0"/>
    <n v="0"/>
    <d v="2013-01-28T00:00:00"/>
    <n v="1"/>
    <n v="1"/>
    <n v="0"/>
    <n v="0"/>
    <n v="0"/>
    <n v="0"/>
    <x v="0"/>
    <s v="INR"/>
    <n v="21782"/>
    <n v="106339"/>
    <s v="00/00/0000"/>
    <n v="0"/>
    <n v="0"/>
  </r>
  <r>
    <n v="62270454691"/>
    <s v="BR-TL EDUCATION LOAN-0812"/>
    <n v="72092669831"/>
    <s v="Miss. MUKTANJALI D/O GURURAJ H"/>
    <n v="140000"/>
    <n v="12.25"/>
    <n v="188933"/>
    <n v="155039"/>
    <n v="0"/>
    <n v="0"/>
    <n v="0"/>
    <n v="0"/>
    <d v="2013-02-13T00:00:00"/>
    <n v="1"/>
    <n v="1"/>
    <n v="0"/>
    <n v="0"/>
    <n v="0"/>
    <n v="0"/>
    <x v="0"/>
    <s v="INR"/>
    <n v="21782"/>
    <n v="73616"/>
    <s v="00/00/0000"/>
    <n v="0"/>
    <n v="0"/>
  </r>
  <r>
    <n v="62290448753"/>
    <s v="BR-TL EDUCATION LOAN-0812"/>
    <n v="72044345122"/>
    <s v="Mr. SAMPATH PURUSHOTTAM PATIL"/>
    <n v="1960000"/>
    <n v="12.75"/>
    <n v="2357895"/>
    <n v="911792"/>
    <n v="0"/>
    <n v="0"/>
    <n v="0"/>
    <n v="0"/>
    <d v="2013-07-10T00:00:00"/>
    <n v="3"/>
    <n v="3"/>
    <n v="0"/>
    <n v="0"/>
    <n v="0"/>
    <n v="0"/>
    <x v="0"/>
    <s v="INR"/>
    <n v="21782"/>
    <n v="44257"/>
    <s v="00/00/0000"/>
    <n v="0"/>
    <n v="0"/>
  </r>
  <r>
    <n v="62292322579"/>
    <s v="BR-TL EDUCATION LOAN-0812"/>
    <n v="72117503372"/>
    <s v="Miss. USHA  RAMACHANDRA KOUNTE"/>
    <n v="120000"/>
    <n v="12.25"/>
    <n v="148757"/>
    <n v="148757"/>
    <n v="0"/>
    <n v="0"/>
    <n v="0"/>
    <n v="0"/>
    <d v="2013-07-22T00:00:00"/>
    <n v="1"/>
    <n v="1"/>
    <n v="0"/>
    <n v="0"/>
    <n v="0"/>
    <n v="0"/>
    <x v="0"/>
    <s v="INR"/>
    <n v="21782"/>
    <n v="5247"/>
    <s v="00/00/0000"/>
    <n v="0"/>
    <n v="0"/>
  </r>
  <r>
    <n v="62340798384"/>
    <s v="BR-TL EDUCATION LOAN-0812"/>
    <n v="72171943488"/>
    <s v="Mr. ABDUL RAUF  SALGAR"/>
    <n v="400000"/>
    <n v="12.25"/>
    <n v="472265"/>
    <n v="472321"/>
    <n v="56"/>
    <n v="6.0684872128305162E-3"/>
    <n v="56"/>
    <n v="0"/>
    <d v="2014-04-22T00:00:00"/>
    <n v="1"/>
    <n v="1"/>
    <n v="0"/>
    <n v="0"/>
    <n v="0"/>
    <n v="0"/>
    <x v="0"/>
    <s v="INR"/>
    <n v="21782"/>
    <n v="9228"/>
    <d v="2015-10-19T00:00:00"/>
    <n v="0"/>
    <n v="0"/>
  </r>
  <r>
    <n v="62352996417"/>
    <s v="BR-TL EDUCATION LOAN-0812"/>
    <n v="72174323041"/>
    <s v="Mr. CHETAN SOMNATH NIGUDGI"/>
    <n v="2000000"/>
    <n v="12.75"/>
    <n v="1780373"/>
    <n v="1685103"/>
    <n v="0"/>
    <n v="0"/>
    <n v="0"/>
    <n v="0"/>
    <d v="2014-08-06T00:00:00"/>
    <n v="1"/>
    <n v="1"/>
    <n v="0"/>
    <n v="0"/>
    <n v="0"/>
    <n v="0"/>
    <x v="0"/>
    <s v="INR"/>
    <n v="21782"/>
    <n v="50678"/>
    <s v="00/00/0000"/>
    <n v="0"/>
    <n v="11189.99"/>
  </r>
  <r>
    <n v="62353033589"/>
    <s v="BR-TL EDUCATION LOAN-0812"/>
    <n v="78204878394"/>
    <s v="BIRADAR  NAGENDRA"/>
    <n v="2000000"/>
    <n v="12.75"/>
    <n v="981688"/>
    <n v="190806"/>
    <n v="0"/>
    <n v="0"/>
    <n v="0"/>
    <n v="0"/>
    <d v="2014-08-07T00:00:00"/>
    <n v="1"/>
    <n v="1"/>
    <n v="0"/>
    <n v="0"/>
    <n v="0"/>
    <n v="0"/>
    <x v="0"/>
    <s v="INR"/>
    <n v="21782"/>
    <n v="50664"/>
    <s v="00/00/0000"/>
    <n v="0"/>
    <n v="0"/>
  </r>
  <r>
    <n v="62369496916"/>
    <s v="BR-TL EDUCATION LOAN-0812"/>
    <n v="72068192982"/>
    <s v="Mr. VAMANREDDY  KALLAPPAREDDY"/>
    <n v="2000000"/>
    <n v="12.75"/>
    <n v="1119346"/>
    <n v="1119346"/>
    <n v="0"/>
    <n v="0"/>
    <n v="0"/>
    <n v="0"/>
    <d v="2014-09-22T00:00:00"/>
    <n v="0"/>
    <n v="0"/>
    <n v="0"/>
    <n v="0"/>
    <n v="0"/>
    <n v="0"/>
    <x v="0"/>
    <s v="INR"/>
    <n v="0"/>
    <n v="823330"/>
    <s v="00/00/0000"/>
    <n v="0"/>
    <n v="0"/>
  </r>
  <r>
    <n v="62379016973"/>
    <s v="BR-TL EDUCATION LOAN-0812"/>
    <n v="72196594924"/>
    <s v="Mr. DATTATREYA RAMRAO KULKARNI"/>
    <n v="268000"/>
    <n v="12.25"/>
    <n v="164716"/>
    <n v="164772"/>
    <n v="56"/>
    <n v="7.0895050006329913E-3"/>
    <n v="56"/>
    <n v="0"/>
    <d v="2014-11-03T00:00:00"/>
    <n v="1"/>
    <n v="1"/>
    <n v="0"/>
    <n v="0"/>
    <n v="0"/>
    <n v="0"/>
    <x v="0"/>
    <s v="INR"/>
    <n v="21782"/>
    <n v="7899"/>
    <d v="2015-10-19T00:00:00"/>
    <n v="0"/>
    <n v="0"/>
  </r>
  <r>
    <n v="62387856492"/>
    <s v="BR-TL EDUCATION LOAN-0812"/>
    <n v="72188571837"/>
    <s v="Miss. SUSHMITA  PATIL"/>
    <n v="253000"/>
    <n v="12.25"/>
    <n v="151982"/>
    <n v="149038"/>
    <n v="0"/>
    <n v="0"/>
    <n v="0"/>
    <n v="0"/>
    <d v="2014-12-13T00:00:00"/>
    <n v="1"/>
    <n v="1"/>
    <n v="0"/>
    <n v="0"/>
    <n v="0"/>
    <n v="0"/>
    <x v="0"/>
    <s v="INR"/>
    <n v="21782"/>
    <n v="7731"/>
    <s v="00/00/0000"/>
    <n v="0"/>
    <n v="0"/>
  </r>
  <r>
    <n v="62389507233"/>
    <s v="BR-TL EDUCATION LOAN-0812"/>
    <n v="72180236079"/>
    <s v="Mr. KARTIK KULKARNI  KAILASH K"/>
    <n v="200000"/>
    <n v="12.25"/>
    <n v="133468"/>
    <n v="133524"/>
    <n v="56"/>
    <n v="9.5319148936170214E-3"/>
    <n v="56"/>
    <n v="0"/>
    <d v="2014-12-19T00:00:00"/>
    <n v="0"/>
    <n v="0"/>
    <n v="0"/>
    <n v="0"/>
    <n v="0"/>
    <n v="0"/>
    <x v="0"/>
    <s v="INR"/>
    <n v="21782"/>
    <n v="5875"/>
    <d v="2015-10-19T00:00:00"/>
    <n v="0"/>
    <n v="0"/>
  </r>
  <r>
    <n v="62389734415"/>
    <s v="BR-TL EDUCATION LOAN-0812"/>
    <n v="72095890983"/>
    <s v="Mr. DEVRAJ  ."/>
    <n v="200000"/>
    <n v="12.25"/>
    <n v="175421"/>
    <n v="172477"/>
    <n v="0"/>
    <n v="0"/>
    <n v="0"/>
    <n v="0"/>
    <d v="2014-12-31T00:00:00"/>
    <n v="0"/>
    <n v="0"/>
    <n v="0"/>
    <n v="0"/>
    <n v="0"/>
    <n v="0"/>
    <x v="0"/>
    <s v="INR"/>
    <n v="21782"/>
    <n v="4908"/>
    <s v="00/00/0000"/>
    <n v="0"/>
    <n v="0"/>
  </r>
  <r>
    <n v="62390032648"/>
    <s v="BR-TL EDUCATION LOAN-0812"/>
    <n v="72100403068"/>
    <s v="Mr. RAGHAVENDRA  PATIL"/>
    <n v="214000"/>
    <n v="12.25"/>
    <n v="192846"/>
    <n v="187902"/>
    <n v="0"/>
    <n v="0"/>
    <n v="0"/>
    <n v="0"/>
    <d v="2014-12-22T00:00:00"/>
    <n v="0"/>
    <n v="0"/>
    <n v="0"/>
    <n v="0"/>
    <n v="0"/>
    <n v="0"/>
    <x v="0"/>
    <s v="INR"/>
    <n v="21782"/>
    <n v="5302"/>
    <s v="00/00/0000"/>
    <n v="0"/>
    <n v="0"/>
  </r>
  <r>
    <n v="62390232105"/>
    <s v="BR-TL EDUCATION LOAN-0812"/>
    <n v="72204085831"/>
    <s v="Mr. MOHAMMED SHOAIB TARIQ"/>
    <n v="210000"/>
    <n v="12.25"/>
    <n v="241328"/>
    <n v="209528"/>
    <n v="0"/>
    <n v="0"/>
    <n v="0"/>
    <n v="0"/>
    <d v="2014-12-23T00:00:00"/>
    <n v="1"/>
    <n v="1"/>
    <n v="0"/>
    <n v="0"/>
    <n v="0"/>
    <n v="0"/>
    <x v="0"/>
    <s v="INR"/>
    <n v="0"/>
    <n v="5282"/>
    <s v="00/00/0000"/>
    <n v="0"/>
    <n v="0"/>
  </r>
  <r>
    <n v="62390911062"/>
    <s v="BR-TL EDUCATION LOAN-0812"/>
    <n v="72204311034"/>
    <s v="Miss. RAJESHWARI S SURAPUR"/>
    <n v="268000"/>
    <n v="11.75"/>
    <n v="102977"/>
    <n v="89033"/>
    <n v="0"/>
    <n v="0"/>
    <n v="0"/>
    <n v="0"/>
    <d v="2014-12-26T00:00:00"/>
    <n v="0"/>
    <n v="0"/>
    <n v="0"/>
    <n v="0"/>
    <n v="0"/>
    <n v="0"/>
    <x v="0"/>
    <s v="INR"/>
    <n v="21782"/>
    <n v="2725"/>
    <s v="00/00/0000"/>
    <n v="0"/>
    <n v="0"/>
  </r>
  <r>
    <n v="62395700806"/>
    <s v="BR-TL EDUCATION LOAN-0812"/>
    <n v="72104080360"/>
    <s v="Mr. CHANDRAKALA SHIVASHARNAPPA"/>
    <n v="80000"/>
    <n v="11.75"/>
    <n v="88053"/>
    <n v="88109"/>
    <n v="56"/>
    <n v="6.8796068796068796E-2"/>
    <n v="56"/>
    <n v="0"/>
    <d v="2015-01-14T00:00:00"/>
    <n v="1"/>
    <n v="1"/>
    <n v="0"/>
    <n v="0"/>
    <n v="0"/>
    <n v="0"/>
    <x v="0"/>
    <s v="INR"/>
    <n v="21782"/>
    <n v="814"/>
    <d v="2015-10-19T00:00:00"/>
    <n v="0"/>
    <n v="0"/>
  </r>
  <r>
    <n v="62396929325"/>
    <s v="BR-TL EDUCATION LOAN-0812"/>
    <n v="72101677653"/>
    <s v="Mr. NITISH  KULKARNI"/>
    <n v="2000000"/>
    <n v="12.75"/>
    <n v="1424633"/>
    <n v="1425251"/>
    <n v="618"/>
    <n v="1.1966076753281958E-2"/>
    <n v="618"/>
    <n v="0"/>
    <d v="2015-01-20T00:00:00"/>
    <n v="1"/>
    <n v="1"/>
    <n v="0"/>
    <n v="0"/>
    <n v="0"/>
    <n v="0"/>
    <x v="0"/>
    <s v="INR"/>
    <n v="21782"/>
    <n v="51646"/>
    <d v="2015-10-19T00:00:00"/>
    <n v="0"/>
    <n v="0"/>
  </r>
  <r>
    <n v="62397001839"/>
    <s v="BR-TL EDUCATION LOAN-0812"/>
    <n v="72097180416"/>
    <s v="Mr. SANTOSH SIDDANNA BIRADAR"/>
    <n v="200000"/>
    <n v="12.25"/>
    <n v="41320"/>
    <n v="41376"/>
    <n v="56"/>
    <n v="1.0343553749538234E-2"/>
    <n v="56"/>
    <n v="0"/>
    <d v="2015-01-21T00:00:00"/>
    <n v="1"/>
    <n v="1"/>
    <n v="0"/>
    <n v="0"/>
    <n v="0"/>
    <n v="0"/>
    <x v="0"/>
    <s v="INR"/>
    <n v="21782"/>
    <n v="5414"/>
    <d v="2015-10-19T00:00:00"/>
    <n v="0"/>
    <n v="0"/>
  </r>
  <r>
    <n v="62406026835"/>
    <s v="BR-TL EDUCATION LOAN-0812"/>
    <n v="72204000481"/>
    <s v="Mr. RUKMINI  KULKARNI"/>
    <n v="170000"/>
    <n v="11.75"/>
    <n v="35327"/>
    <n v="35383"/>
    <n v="56"/>
    <n v="3.2388663967611336E-2"/>
    <n v="56"/>
    <n v="0"/>
    <d v="2015-03-03T00:00:00"/>
    <n v="0"/>
    <n v="0"/>
    <n v="0"/>
    <n v="0"/>
    <n v="0"/>
    <n v="0"/>
    <x v="0"/>
    <s v="INR"/>
    <n v="21782"/>
    <n v="1729"/>
    <d v="2015-10-19T00:00:00"/>
    <n v="0"/>
    <n v="0"/>
  </r>
  <r>
    <n v="62418135693"/>
    <s v="BR-TL EDUCATION LOAN-0812"/>
    <n v="72221264402"/>
    <s v="Miss. SHAGUFTA  ANJUM"/>
    <n v="280000"/>
    <n v="12.25"/>
    <n v="96251"/>
    <n v="61308"/>
    <n v="0"/>
    <n v="0"/>
    <n v="0"/>
    <n v="0"/>
    <d v="2015-07-16T00:00:00"/>
    <n v="0"/>
    <n v="0"/>
    <n v="0"/>
    <n v="0"/>
    <n v="0"/>
    <n v="0"/>
    <x v="0"/>
    <s v="INR"/>
    <n v="21782"/>
    <n v="8731"/>
    <s v="00/00/0000"/>
    <n v="0"/>
    <n v="0"/>
  </r>
  <r>
    <n v="62422888619"/>
    <s v="BR-TL EDUCATION LOAN-0812"/>
    <n v="79242162493"/>
    <s v="Mr. SOURABH ANAND KATTI"/>
    <n v="400000"/>
    <n v="12.25"/>
    <n v="155982"/>
    <n v="156038"/>
    <n v="56"/>
    <n v="3.8160136286201022E-3"/>
    <n v="56"/>
    <n v="0"/>
    <d v="2015-06-25T00:00:00"/>
    <n v="1"/>
    <n v="1"/>
    <n v="0"/>
    <n v="0"/>
    <n v="0"/>
    <n v="0"/>
    <x v="0"/>
    <s v="INR"/>
    <n v="21782"/>
    <n v="14675"/>
    <d v="2015-10-19T00:00:00"/>
    <n v="0"/>
    <n v="0"/>
  </r>
  <r>
    <n v="62434732804"/>
    <s v="BR-TL EDUCATION LOAN-0812"/>
    <n v="79210759393"/>
    <s v="Mr. DAMODHAR RAGHAVENDRRAO KUL"/>
    <n v="400000"/>
    <n v="11.75"/>
    <n v="213153"/>
    <n v="213210"/>
    <n v="57"/>
    <n v="1.430722891566265E-2"/>
    <n v="57"/>
    <n v="0"/>
    <d v="2015-09-07T00:00:00"/>
    <n v="1"/>
    <n v="1"/>
    <n v="0"/>
    <n v="0"/>
    <n v="0"/>
    <n v="0"/>
    <x v="0"/>
    <s v="INR"/>
    <n v="21782"/>
    <n v="3984"/>
    <d v="2015-10-19T00:00:00"/>
    <n v="0"/>
    <n v="0"/>
  </r>
  <r>
    <n v="62440607943"/>
    <s v="BR-TL EDUCATION LOAN-0812"/>
    <n v="72231584544"/>
    <s v="Mr. SAGAR  PATIL"/>
    <n v="400000"/>
    <n v="12.25"/>
    <n v="89987"/>
    <n v="89987"/>
    <n v="0"/>
    <n v="0"/>
    <n v="0"/>
    <n v="0"/>
    <d v="2015-10-17T00:00:00"/>
    <n v="1"/>
    <n v="1"/>
    <n v="0"/>
    <n v="0"/>
    <n v="0"/>
    <n v="0"/>
    <x v="0"/>
    <s v="INR"/>
    <n v="21782"/>
    <n v="11514"/>
    <s v="00/00/0000"/>
    <n v="0"/>
    <n v="0"/>
  </r>
  <r>
    <n v="62446885144"/>
    <s v="BR-TL EDUCATION LOAN-0812"/>
    <n v="72117554146"/>
    <s v="Mr. VINAY KUMAR  PRASAD"/>
    <n v="327000"/>
    <n v="12.25"/>
    <n v="58549"/>
    <n v="58549"/>
    <n v="0"/>
    <n v="0"/>
    <n v="0"/>
    <n v="0"/>
    <d v="2015-12-04T00:00:00"/>
    <n v="1"/>
    <n v="1"/>
    <n v="0"/>
    <n v="0"/>
    <n v="0"/>
    <n v="0"/>
    <x v="0"/>
    <s v="INR"/>
    <n v="21782"/>
    <n v="9438"/>
    <s v="00/00/0000"/>
    <n v="0"/>
    <n v="0"/>
  </r>
  <r>
    <n v="62447003149"/>
    <s v="BR-TL EDUCATION LOAN-0812"/>
    <n v="72144395432"/>
    <s v="Mr. MD  AZHAR"/>
    <n v="450000"/>
    <n v="12.75"/>
    <n v="156205"/>
    <n v="150205"/>
    <n v="0"/>
    <n v="0"/>
    <n v="0"/>
    <n v="0"/>
    <d v="2015-12-04T00:00:00"/>
    <n v="1"/>
    <n v="1"/>
    <n v="0"/>
    <n v="0"/>
    <n v="0"/>
    <n v="0"/>
    <x v="0"/>
    <s v="INR"/>
    <n v="21782"/>
    <n v="12352"/>
    <s v="00/00/0000"/>
    <n v="0"/>
    <n v="0"/>
  </r>
  <r>
    <n v="62449218814"/>
    <s v="BR-TL EDUCATION LOAN-0812"/>
    <n v="72113592947"/>
    <s v="Mr. CHANDRAKANT  ASHOK C.N"/>
    <n v="89000"/>
    <n v="12.25"/>
    <n v="24814"/>
    <n v="24814"/>
    <n v="0"/>
    <n v="0"/>
    <n v="0"/>
    <n v="0"/>
    <d v="2015-12-21T00:00:00"/>
    <n v="1"/>
    <n v="1"/>
    <n v="0"/>
    <n v="0"/>
    <n v="0"/>
    <n v="0"/>
    <x v="0"/>
    <s v="INR"/>
    <n v="21782"/>
    <n v="2365"/>
    <s v="00/00/0000"/>
    <n v="0"/>
    <n v="0"/>
  </r>
  <r>
    <n v="62456030762"/>
    <s v="BR-TL EDUCATION LOAN-0812"/>
    <n v="72016716501"/>
    <s v="Mr. MALLINATH  HALKAI"/>
    <n v="340000"/>
    <n v="11.75"/>
    <n v="344925"/>
    <n v="344925"/>
    <n v="0"/>
    <n v="0"/>
    <n v="0"/>
    <n v="0"/>
    <d v="2016-02-16T00:00:00"/>
    <n v="1"/>
    <n v="1"/>
    <n v="0"/>
    <n v="0"/>
    <n v="0"/>
    <n v="0"/>
    <x v="0"/>
    <s v="INR"/>
    <n v="21782"/>
    <n v="6977"/>
    <s v="00/00/0000"/>
    <n v="0"/>
    <n v="0"/>
  </r>
  <r>
    <n v="62460290534"/>
    <s v="BR-TL EDUCATION LOAN-0812"/>
    <n v="72052015524"/>
    <s v="Mr. WAGANAGERI  SIDHU SAGAR"/>
    <n v="709000"/>
    <n v="12.75"/>
    <n v="0"/>
    <n v="0"/>
    <n v="0"/>
    <n v="0"/>
    <n v="0"/>
    <n v="0"/>
    <d v="2016-03-22T00:00:00"/>
    <n v="0"/>
    <n v="0"/>
    <n v="0"/>
    <n v="0"/>
    <n v="0"/>
    <n v="0"/>
    <x v="0"/>
    <s v="INR"/>
    <n v="21782"/>
    <n v="17877"/>
    <s v="00/00/0000"/>
    <n v="0"/>
    <n v="0"/>
  </r>
  <r>
    <n v="62460294335"/>
    <s v="BR-TL EDUCATION LOAN-0812"/>
    <n v="72152898072"/>
    <s v="Miss. MEGHA  NAIKAL"/>
    <n v="750000"/>
    <n v="12.75"/>
    <n v="313903"/>
    <n v="313903"/>
    <n v="0"/>
    <n v="0"/>
    <n v="0"/>
    <n v="0"/>
    <d v="2016-03-22T00:00:00"/>
    <n v="1"/>
    <n v="1"/>
    <n v="0"/>
    <n v="0"/>
    <n v="0"/>
    <n v="0"/>
    <x v="0"/>
    <s v="INR"/>
    <n v="21782"/>
    <n v="20363"/>
    <s v="00/00/0000"/>
    <n v="0"/>
    <n v="0"/>
  </r>
  <r>
    <n v="62265747562"/>
    <s v="BR-TL EDUCATION LOAN-0812"/>
    <n v="72116682089"/>
    <s v="Mr. ASHWIN  KUMAR"/>
    <n v="180000"/>
    <n v="12.25"/>
    <n v="223486.16"/>
    <n v="234540.16"/>
    <n v="11054"/>
    <n v="2.732081067721206"/>
    <n v="11054"/>
    <n v="0"/>
    <d v="2013-01-10T00:00:00"/>
    <n v="2"/>
    <n v="0"/>
    <n v="2"/>
    <n v="3"/>
    <n v="3"/>
    <n v="703"/>
    <x v="4"/>
    <s v="INR"/>
    <n v="21782"/>
    <n v="4046"/>
    <d v="2016-01-31T00:00:00"/>
    <n v="0"/>
    <n v="0"/>
  </r>
  <r>
    <n v="62247100264"/>
    <s v="BR-TL EDUCATION LOAN-0812"/>
    <n v="72109364314"/>
    <s v="Mr. NAGARAJ  HIREMATH"/>
    <n v="110000"/>
    <n v="12.25"/>
    <n v="59976"/>
    <n v="116589"/>
    <n v="56613"/>
    <n v="21.08491620111732"/>
    <n v="56613"/>
    <n v="0"/>
    <d v="2012-09-17T00:00:00"/>
    <n v="18"/>
    <n v="0"/>
    <n v="18"/>
    <n v="5"/>
    <n v="5"/>
    <n v="801"/>
    <x v="8"/>
    <s v="INR"/>
    <n v="0"/>
    <n v="2685"/>
    <d v="2014-10-01T00:00:00"/>
    <n v="18453"/>
    <n v="43393.71"/>
  </r>
  <r>
    <n v="62311739050"/>
    <s v="BR-SBH EDULON GYANSHAKTI"/>
    <n v="72132141731"/>
    <s v="Mr. HARSHAVARDHAN  REDDY"/>
    <n v="760000"/>
    <n v="12.75"/>
    <n v="920757"/>
    <n v="919757"/>
    <n v="0"/>
    <n v="0"/>
    <n v="0"/>
    <n v="0"/>
    <d v="2013-10-25T00:00:00"/>
    <n v="1"/>
    <n v="1"/>
    <n v="0"/>
    <n v="0"/>
    <n v="0"/>
    <n v="0"/>
    <x v="0"/>
    <s v="INR"/>
    <n v="21782"/>
    <n v="8360"/>
    <s v="00/00/0000"/>
    <n v="0"/>
    <n v="0"/>
  </r>
  <r>
    <n v="62315691807"/>
    <s v="BR-SBH EDULON GYANSHAKTI"/>
    <n v="72058507268"/>
    <s v="Mr. RAVI  NAIK"/>
    <n v="300000"/>
    <n v="12.25"/>
    <n v="286221"/>
    <n v="274721"/>
    <n v="0"/>
    <n v="0"/>
    <n v="0"/>
    <n v="0"/>
    <d v="2013-11-13T00:00:00"/>
    <n v="1"/>
    <n v="1"/>
    <n v="0"/>
    <n v="0"/>
    <n v="0"/>
    <n v="0"/>
    <x v="0"/>
    <s v="INR"/>
    <n v="21782"/>
    <n v="3175"/>
    <s v="00/00/0000"/>
    <n v="0"/>
    <n v="0"/>
  </r>
  <r>
    <n v="62320768716"/>
    <s v="BR-SBH EDULON GYANSHAKTI"/>
    <n v="72155719466"/>
    <s v="Mr. MOHAMMED AMEER ALI"/>
    <n v="400000"/>
    <n v="12.25"/>
    <n v="122436"/>
    <n v="122436"/>
    <n v="0"/>
    <n v="0"/>
    <n v="0"/>
    <n v="0"/>
    <d v="2013-12-06T00:00:00"/>
    <n v="1"/>
    <n v="1"/>
    <n v="0"/>
    <n v="0"/>
    <n v="0"/>
    <n v="0"/>
    <x v="0"/>
    <s v="INR"/>
    <n v="21782"/>
    <n v="4234"/>
    <s v="00/00/0000"/>
    <n v="0"/>
    <n v="0"/>
  </r>
  <r>
    <n v="62415446704"/>
    <s v="BR-SBH EDULON GYANSHAKTI"/>
    <n v="72205969239"/>
    <s v="Miss. APOORVA MAHIPATI VAIDYA"/>
    <n v="240000"/>
    <n v="10.75"/>
    <n v="58003"/>
    <n v="55259"/>
    <n v="0"/>
    <n v="0"/>
    <n v="0"/>
    <n v="0"/>
    <d v="2015-04-29T00:00:00"/>
    <n v="1"/>
    <n v="1"/>
    <n v="0"/>
    <n v="0"/>
    <n v="0"/>
    <n v="0"/>
    <x v="0"/>
    <s v="INR"/>
    <n v="21782"/>
    <n v="135344"/>
    <s v="00/00/0000"/>
    <n v="0"/>
    <n v="0"/>
  </r>
  <r>
    <n v="62099445900"/>
    <s v="TL NEW CAR LOAN &lt;7.5LACS"/>
    <n v="78204898173"/>
    <s v="MANISH M JAJU"/>
    <n v="450000"/>
    <n v="13.4"/>
    <n v="51207.73"/>
    <n v="20058"/>
    <n v="0"/>
    <n v="0"/>
    <n v="0"/>
    <n v="0"/>
    <d v="2009-06-20T00:00:00"/>
    <n v="65"/>
    <n v="65"/>
    <n v="0"/>
    <n v="0"/>
    <n v="0"/>
    <n v="0"/>
    <x v="0"/>
    <s v="INR"/>
    <n v="21782"/>
    <n v="6197"/>
    <s v="00/00/0000"/>
    <n v="0"/>
    <n v="0"/>
  </r>
  <r>
    <n v="62128910822"/>
    <s v="TL NEW CAR LOAN &lt;7.5LACS"/>
    <n v="72000827988"/>
    <s v="Mr. ASHOK JIVANGI  ASHOK"/>
    <n v="490000"/>
    <n v="13.9"/>
    <n v="776"/>
    <n v="1735.55"/>
    <n v="959.55"/>
    <n v="6.3299030279042157E-2"/>
    <n v="959.55"/>
    <n v="0"/>
    <d v="2010-04-15T00:00:00"/>
    <n v="60"/>
    <n v="60"/>
    <n v="0"/>
    <n v="0"/>
    <n v="0"/>
    <n v="0"/>
    <x v="0"/>
    <s v="INR"/>
    <n v="21782"/>
    <n v="15159"/>
    <d v="2015-03-31T00:00:00"/>
    <n v="0"/>
    <n v="406.65"/>
  </r>
  <r>
    <n v="62133242347"/>
    <s v="TL NEW CAR LOAN &lt;5 LACS"/>
    <n v="72025533901"/>
    <s v="Mr. SUNIL FIRANGI S/O SRIHARI"/>
    <n v="390000"/>
    <n v="14.15"/>
    <n v="171547.36"/>
    <n v="125122.36"/>
    <n v="0"/>
    <n v="0"/>
    <n v="0"/>
    <n v="0"/>
    <d v="2010-06-07T00:00:00"/>
    <n v="65"/>
    <n v="65"/>
    <n v="0"/>
    <n v="0"/>
    <n v="0"/>
    <n v="0"/>
    <x v="0"/>
    <s v="INR"/>
    <n v="21782"/>
    <n v="6234"/>
    <s v="00/00/0000"/>
    <n v="0"/>
    <n v="0"/>
  </r>
  <r>
    <n v="62184223946"/>
    <s v="BR-TL NEW CAR LOAN &lt;5 LAC"/>
    <n v="78204966359"/>
    <s v="VENKATREDDY S PATIL"/>
    <n v="300000"/>
    <n v="12.35"/>
    <n v="24.66"/>
    <n v="20860.86"/>
    <n v="20836.2"/>
    <n v="2.728679937139864"/>
    <n v="20836.2"/>
    <n v="0"/>
    <d v="2011-03-28T00:00:00"/>
    <n v="60"/>
    <n v="57"/>
    <n v="3"/>
    <n v="0"/>
    <n v="0"/>
    <n v="0"/>
    <x v="0"/>
    <s v="INR"/>
    <n v="0"/>
    <n v="7636"/>
    <d v="2016-03-31T00:00:00"/>
    <n v="0"/>
    <n v="0"/>
  </r>
  <r>
    <n v="62214888887"/>
    <s v="BR-TL NEW CAR LOAN &lt;5 LAC"/>
    <n v="79203400661"/>
    <s v="Mr. MALLIKARJUN  MUDDA"/>
    <n v="450000"/>
    <n v="12.35"/>
    <n v="220649.88"/>
    <n v="130186.88"/>
    <n v="0"/>
    <n v="0"/>
    <n v="0"/>
    <n v="0"/>
    <d v="2011-12-30T00:00:00"/>
    <n v="51"/>
    <n v="51"/>
    <n v="0"/>
    <n v="0"/>
    <n v="0"/>
    <n v="0"/>
    <x v="0"/>
    <s v="INR"/>
    <n v="21782"/>
    <n v="8187"/>
    <s v="00/00/0000"/>
    <n v="0"/>
    <n v="0"/>
  </r>
  <r>
    <n v="62171512955"/>
    <s v="BR-TL NEW ADV CARLOAN&gt;=5L"/>
    <n v="78204911128"/>
    <s v="RAJSHEKHAR  NAGENALLI"/>
    <n v="500000"/>
    <n v="12.1"/>
    <n v="241949.66"/>
    <n v="257256.66"/>
    <n v="15307"/>
    <n v="1.9160095130804857"/>
    <n v="15307"/>
    <n v="0"/>
    <d v="2010-12-04T00:00:00"/>
    <n v="62"/>
    <n v="60"/>
    <n v="2"/>
    <n v="0"/>
    <n v="0"/>
    <n v="0"/>
    <x v="0"/>
    <s v="INR"/>
    <n v="21782"/>
    <n v="7989"/>
    <d v="2016-03-31T00:00:00"/>
    <n v="0"/>
    <n v="0"/>
  </r>
  <r>
    <n v="62195189149"/>
    <s v="BR-TL NEW ADV CARLOAN&gt;=5L"/>
    <n v="72045523014"/>
    <s v="Mr. SUBHASH SRINIVAS GILDA"/>
    <n v="1125000"/>
    <n v="12.1"/>
    <n v="10128"/>
    <n v="27544"/>
    <n v="17416"/>
    <n v="0.68808028130062027"/>
    <n v="17416"/>
    <n v="0"/>
    <d v="2011-07-22T00:00:00"/>
    <n v="56"/>
    <n v="55"/>
    <n v="1"/>
    <n v="0"/>
    <n v="0"/>
    <n v="0"/>
    <x v="0"/>
    <s v="INR"/>
    <n v="21782"/>
    <n v="25311"/>
    <d v="2016-03-01T00:00:00"/>
    <n v="0"/>
    <n v="0"/>
  </r>
  <r>
    <n v="62198270140"/>
    <s v="BR-TL NEW ADV CARLOAN&gt;=5L"/>
    <n v="79227874261"/>
    <s v="DADAGOWDA KESHAVRAYA PATIL"/>
    <n v="500000"/>
    <n v="12.1"/>
    <n v="197872"/>
    <n v="161947"/>
    <n v="0"/>
    <n v="0"/>
    <n v="0"/>
    <n v="0"/>
    <d v="2011-08-19T00:00:00"/>
    <n v="55"/>
    <n v="55"/>
    <n v="0"/>
    <n v="0"/>
    <n v="0"/>
    <n v="0"/>
    <x v="0"/>
    <s v="INR"/>
    <n v="21782"/>
    <n v="9165"/>
    <s v="00/00/0000"/>
    <n v="0"/>
    <n v="0"/>
  </r>
  <r>
    <n v="62201732457"/>
    <s v="BR-TL NEW ADV CARLOAN&gt;=5L"/>
    <n v="72088121621"/>
    <s v="Mr. MRUTHUNJAYA NEELLOITH HAGA"/>
    <n v="500000"/>
    <n v="12.1"/>
    <n v="234848.23"/>
    <n v="222970.23"/>
    <n v="0"/>
    <n v="0"/>
    <n v="0"/>
    <n v="0"/>
    <d v="2011-09-20T00:00:00"/>
    <n v="54"/>
    <n v="54"/>
    <n v="0"/>
    <n v="0"/>
    <n v="0"/>
    <n v="0"/>
    <x v="0"/>
    <s v="INR"/>
    <n v="0"/>
    <n v="9029"/>
    <s v="00/00/0000"/>
    <n v="0"/>
    <n v="0"/>
  </r>
  <r>
    <n v="62209658247"/>
    <s v="BR-TL NEW ADV CARLOAN&gt;=5L"/>
    <n v="72045523014"/>
    <s v="Mr. SUBHASH SRINIVAS GILDA"/>
    <n v="640000"/>
    <n v="12.1"/>
    <n v="293774"/>
    <n v="274468"/>
    <n v="0"/>
    <n v="0"/>
    <n v="0"/>
    <n v="0"/>
    <d v="2011-11-25T00:00:00"/>
    <n v="51"/>
    <n v="51"/>
    <n v="0"/>
    <n v="0"/>
    <n v="0"/>
    <n v="0"/>
    <x v="0"/>
    <s v="INR"/>
    <n v="21782"/>
    <n v="11794"/>
    <s v="00/00/0000"/>
    <n v="0"/>
    <n v="0"/>
  </r>
  <r>
    <n v="62216271396"/>
    <s v="BR-TL NEW ADV CARLOAN&gt;=5L"/>
    <n v="78250381331"/>
    <s v="Mr. ISHWARAPPA  VIDYASAGAR"/>
    <n v="530000"/>
    <n v="12.1"/>
    <n v="268761.18"/>
    <n v="259261.18"/>
    <n v="0"/>
    <n v="0"/>
    <n v="0"/>
    <n v="0"/>
    <d v="2012-01-11T00:00:00"/>
    <n v="50"/>
    <n v="50"/>
    <n v="0"/>
    <n v="0"/>
    <n v="0"/>
    <n v="0"/>
    <x v="0"/>
    <s v="INR"/>
    <n v="21782"/>
    <n v="9570"/>
    <s v="00/00/0000"/>
    <n v="0"/>
    <n v="0"/>
  </r>
  <r>
    <n v="62216437842"/>
    <s v="BR-TL NEW ADV CARLOAN&gt;=5L"/>
    <n v="72000140282"/>
    <s v="Dr. SHARANAMMA  BIRADAR"/>
    <n v="545000"/>
    <n v="12.1"/>
    <n v="277863.86"/>
    <n v="269913.86"/>
    <n v="0"/>
    <n v="0"/>
    <n v="0"/>
    <n v="0"/>
    <d v="2012-01-13T00:00:00"/>
    <n v="50"/>
    <n v="50"/>
    <n v="0"/>
    <n v="0"/>
    <n v="0"/>
    <n v="0"/>
    <x v="0"/>
    <s v="INR"/>
    <n v="21782"/>
    <n v="9841"/>
    <s v="00/00/0000"/>
    <n v="0"/>
    <n v="0"/>
  </r>
  <r>
    <n v="62224413854"/>
    <s v="BR TL SBH CAR LOAN 2012"/>
    <n v="72101355524"/>
    <s v="Dr. CHAITANYA  KOTHARI"/>
    <n v="500000"/>
    <n v="10.85"/>
    <n v="252600.82"/>
    <n v="260412.82"/>
    <n v="7812"/>
    <n v="0.87834495165279969"/>
    <n v="7812"/>
    <n v="0"/>
    <d v="2012-03-22T00:00:00"/>
    <n v="48"/>
    <n v="47"/>
    <n v="1"/>
    <n v="0"/>
    <n v="0"/>
    <n v="0"/>
    <x v="0"/>
    <s v="INR"/>
    <n v="21782"/>
    <n v="8894"/>
    <d v="2016-03-01T00:00:00"/>
    <n v="0"/>
    <n v="0"/>
  </r>
  <r>
    <n v="62224432731"/>
    <s v="BR TL SBH CAR LOAN 2012"/>
    <n v="72100755725"/>
    <s v="Mrs. DR UMA RAJASHEKAR MAMDAPU"/>
    <n v="500000"/>
    <n v="10.85"/>
    <n v="229790"/>
    <n v="173202"/>
    <n v="0"/>
    <n v="0"/>
    <n v="0"/>
    <n v="0"/>
    <d v="2012-03-22T00:00:00"/>
    <n v="48"/>
    <n v="48"/>
    <n v="0"/>
    <n v="0"/>
    <n v="0"/>
    <n v="0"/>
    <x v="0"/>
    <s v="INR"/>
    <n v="21782"/>
    <n v="8894"/>
    <s v="00/00/0000"/>
    <n v="0"/>
    <n v="0"/>
  </r>
  <r>
    <n v="62236023676"/>
    <s v="BR TL SBH CAR LOAN 2012"/>
    <n v="72107323186"/>
    <s v="Mrs. SHILPA MANIK PAWAR"/>
    <n v="500000"/>
    <n v="10.85"/>
    <n v="295235.25"/>
    <n v="313071.25"/>
    <n v="17836"/>
    <n v="2.0515297906602252"/>
    <n v="17836"/>
    <n v="0"/>
    <d v="2012-07-03T00:00:00"/>
    <n v="44"/>
    <n v="42"/>
    <n v="2"/>
    <n v="3"/>
    <n v="3"/>
    <n v="505"/>
    <x v="9"/>
    <s v="INR"/>
    <n v="21782"/>
    <n v="8694"/>
    <d v="2016-02-12T00:00:00"/>
    <n v="0"/>
    <n v="33.159999999999997"/>
  </r>
  <r>
    <n v="62218598900"/>
    <s v="BR TL SBH CAR LOAN 2012"/>
    <n v="72098156459"/>
    <s v="Mr. JAGADISH  MANGANE"/>
    <n v="500000"/>
    <n v="10.85"/>
    <n v="275385.84999999998"/>
    <n v="328309.84999999998"/>
    <n v="52924"/>
    <n v="5.9505284461434673"/>
    <n v="52924"/>
    <n v="0"/>
    <d v="2012-02-03T00:00:00"/>
    <n v="49"/>
    <n v="43"/>
    <n v="6"/>
    <n v="4"/>
    <n v="4"/>
    <n v="506"/>
    <x v="3"/>
    <s v="INR"/>
    <n v="21782"/>
    <n v="8894"/>
    <d v="2015-11-01T00:00:00"/>
    <n v="0"/>
    <n v="16722.55"/>
  </r>
  <r>
    <n v="62218342969"/>
    <s v="BR-TL NEW ADV CARLOAN&gt;5L"/>
    <n v="72024648325"/>
    <s v="Mrs. SMT LEELAVATI  W/O SHRI G"/>
    <n v="560000"/>
    <n v="10.85"/>
    <n v="267397"/>
    <n v="255486"/>
    <n v="0"/>
    <n v="0"/>
    <n v="0"/>
    <n v="0"/>
    <d v="2012-02-01T00:00:00"/>
    <n v="49"/>
    <n v="49"/>
    <n v="0"/>
    <n v="0"/>
    <n v="0"/>
    <n v="0"/>
    <x v="0"/>
    <s v="INR"/>
    <n v="21782"/>
    <n v="9961"/>
    <s v="00/00/0000"/>
    <n v="0"/>
    <n v="0"/>
  </r>
  <r>
    <n v="62268587138"/>
    <s v="BR TL USED CAR LOAN 0812"/>
    <n v="72057523236"/>
    <s v="Mr. PRAVEEN A HIPPARGE"/>
    <n v="450000"/>
    <n v="10.1"/>
    <n v="224294.3"/>
    <n v="229416.3"/>
    <n v="5122"/>
    <n v="0.52233326534774627"/>
    <n v="5122"/>
    <n v="0"/>
    <d v="2013-02-01T00:00:00"/>
    <n v="37"/>
    <n v="36"/>
    <n v="1"/>
    <n v="0"/>
    <n v="0"/>
    <n v="0"/>
    <x v="0"/>
    <s v="INR"/>
    <n v="21782"/>
    <n v="9806"/>
    <d v="2016-02-01T00:00:00"/>
    <n v="0"/>
    <n v="43.8"/>
  </r>
  <r>
    <n v="62431068785"/>
    <s v="BR TL USED CAR LOAN 0812"/>
    <n v="79207719377"/>
    <s v="Mr. ABDUL RAHAMAN ABDUL SALEEM"/>
    <n v="500000"/>
    <n v="15.1"/>
    <n v="479086"/>
    <n v="492235"/>
    <n v="13149"/>
    <n v="1.3509709236617693"/>
    <n v="13149"/>
    <n v="0"/>
    <d v="2015-08-14T00:00:00"/>
    <n v="7"/>
    <n v="6"/>
    <n v="1"/>
    <n v="0"/>
    <n v="0"/>
    <n v="0"/>
    <x v="0"/>
    <s v="INR"/>
    <n v="0"/>
    <n v="9733"/>
    <d v="2016-03-31T00:00:00"/>
    <n v="0"/>
    <n v="0"/>
  </r>
  <r>
    <n v="62247164365"/>
    <s v="BR TL SBH CAR LOAN 0812"/>
    <n v="78204961533"/>
    <s v="VIKRAM M PATIL"/>
    <n v="700000"/>
    <n v="10.1"/>
    <n v="404309.69"/>
    <n v="407585.69"/>
    <n v="3276"/>
    <n v="0.27123695976154993"/>
    <n v="3276"/>
    <n v="0"/>
    <d v="2012-09-18T00:00:00"/>
    <n v="42"/>
    <n v="42"/>
    <n v="0"/>
    <n v="0"/>
    <n v="0"/>
    <n v="0"/>
    <x v="0"/>
    <s v="INR"/>
    <n v="21782"/>
    <n v="12078"/>
    <d v="2016-03-01T00:00:00"/>
    <n v="0"/>
    <n v="0"/>
  </r>
  <r>
    <n v="62250654105"/>
    <s v="BR TL SBH CAR LOAN 0812"/>
    <n v="72044655995"/>
    <s v="Mr. MAHESH V  GIRANI"/>
    <n v="1000000"/>
    <n v="10.1"/>
    <n v="594025.03"/>
    <n v="595568.03"/>
    <n v="1543"/>
    <n v="9.0112713893593419E-2"/>
    <n v="1543"/>
    <n v="0"/>
    <d v="2012-10-10T00:00:00"/>
    <n v="41"/>
    <n v="41"/>
    <n v="0"/>
    <n v="0"/>
    <n v="0"/>
    <n v="0"/>
    <x v="0"/>
    <s v="INR"/>
    <n v="21782"/>
    <n v="17123"/>
    <d v="2016-03-01T00:00:00"/>
    <n v="0"/>
    <n v="0"/>
  </r>
  <r>
    <n v="62252088409"/>
    <s v="BR TL SBH CAR LOAN 0812"/>
    <n v="72116021866"/>
    <s v="Mr. HARISH  ATMAKAR"/>
    <n v="630000"/>
    <n v="10.1"/>
    <n v="373635.86"/>
    <n v="368093.86"/>
    <n v="0"/>
    <n v="0"/>
    <n v="0"/>
    <n v="0"/>
    <d v="2012-10-19T00:00:00"/>
    <n v="41"/>
    <n v="41"/>
    <n v="0"/>
    <n v="0"/>
    <n v="0"/>
    <n v="0"/>
    <x v="0"/>
    <s v="INR"/>
    <n v="21782"/>
    <n v="10788"/>
    <s v="00/00/0000"/>
    <n v="0"/>
    <n v="0"/>
  </r>
  <r>
    <n v="62252113867"/>
    <s v="BR TL SBH CAR LOAN 0812"/>
    <n v="72058682661"/>
    <s v="Mr. VINOD R  PATIL"/>
    <n v="450000"/>
    <n v="10.6"/>
    <n v="170658.84"/>
    <n v="164093.84"/>
    <n v="0"/>
    <n v="0"/>
    <n v="0"/>
    <n v="0"/>
    <d v="2012-10-19T00:00:00"/>
    <n v="41"/>
    <n v="41"/>
    <n v="0"/>
    <n v="0"/>
    <n v="0"/>
    <n v="0"/>
    <x v="0"/>
    <s v="INR"/>
    <n v="21782"/>
    <n v="9785"/>
    <s v="00/00/0000"/>
    <n v="0"/>
    <n v="0"/>
  </r>
  <r>
    <n v="62257072721"/>
    <s v="BR TL SBH CAR LOAN 0812"/>
    <n v="72061193212"/>
    <s v="Mr. SANGANAGOUDA B PATIL  BASA"/>
    <n v="550000"/>
    <n v="10.1"/>
    <n v="345112.75"/>
    <n v="335746.75"/>
    <n v="0"/>
    <n v="0"/>
    <n v="0"/>
    <n v="0"/>
    <d v="2012-11-19T00:00:00"/>
    <n v="40"/>
    <n v="40"/>
    <n v="0"/>
    <n v="0"/>
    <n v="0"/>
    <n v="0"/>
    <x v="0"/>
    <s v="INR"/>
    <n v="21782"/>
    <n v="9418"/>
    <s v="00/00/0000"/>
    <n v="0"/>
    <n v="0"/>
  </r>
  <r>
    <n v="62257916687"/>
    <s v="BR TL SBH CAR LOAN 0812"/>
    <n v="78249395348"/>
    <s v="Dr. AVINASH S EKHELIKER"/>
    <n v="400000"/>
    <n v="10.6"/>
    <n v="215006"/>
    <n v="71538"/>
    <n v="0"/>
    <n v="0"/>
    <n v="0"/>
    <n v="0"/>
    <d v="2012-11-22T00:00:00"/>
    <n v="39"/>
    <n v="39"/>
    <n v="0"/>
    <n v="0"/>
    <n v="0"/>
    <n v="0"/>
    <x v="0"/>
    <s v="INR"/>
    <n v="21782"/>
    <n v="6988"/>
    <s v="00/00/0000"/>
    <n v="0"/>
    <n v="0"/>
  </r>
  <r>
    <n v="62268675911"/>
    <s v="BR TL SBH CAR LOAN 0812"/>
    <n v="72127112388"/>
    <s v="Mr. SUNIL KUMAR  SURYAKANTH HO"/>
    <n v="650000"/>
    <n v="10.1"/>
    <n v="411039.85"/>
    <n v="389849.85"/>
    <n v="0"/>
    <n v="0"/>
    <n v="0"/>
    <n v="0"/>
    <d v="2013-02-02T00:00:00"/>
    <n v="37"/>
    <n v="37"/>
    <n v="0"/>
    <n v="0"/>
    <n v="0"/>
    <n v="0"/>
    <x v="0"/>
    <s v="INR"/>
    <n v="21782"/>
    <n v="11130"/>
    <s v="00/00/0000"/>
    <n v="0"/>
    <n v="0"/>
  </r>
  <r>
    <n v="62270431695"/>
    <s v="BR TL SBH CAR LOAN 0812"/>
    <n v="72077554477"/>
    <s v="Miss. KEERTI SHIVASHARANAPPA M"/>
    <n v="450000"/>
    <n v="10.1"/>
    <n v="265037"/>
    <n v="203965"/>
    <n v="0"/>
    <n v="0"/>
    <n v="0"/>
    <n v="0"/>
    <d v="2013-02-13T00:00:00"/>
    <n v="37"/>
    <n v="37"/>
    <n v="0"/>
    <n v="0"/>
    <n v="0"/>
    <n v="0"/>
    <x v="0"/>
    <s v="INR"/>
    <n v="21782"/>
    <n v="7694"/>
    <s v="00/00/0000"/>
    <n v="0"/>
    <n v="0"/>
  </r>
  <r>
    <n v="62270500296"/>
    <s v="BR TL SBH CAR LOAN 0812"/>
    <n v="72080345785"/>
    <s v="Mr. BASAVARAJ S/O DHARAM RAO K"/>
    <n v="400000"/>
    <n v="10.1"/>
    <n v="219827.94"/>
    <n v="220873.94"/>
    <n v="1046"/>
    <n v="0.13482856406290281"/>
    <n v="1046"/>
    <n v="0"/>
    <d v="2013-02-13T00:00:00"/>
    <n v="37"/>
    <n v="37"/>
    <n v="0"/>
    <n v="0"/>
    <n v="0"/>
    <n v="0"/>
    <x v="0"/>
    <s v="INR"/>
    <n v="21782"/>
    <n v="7758"/>
    <d v="2016-03-01T00:00:00"/>
    <n v="0"/>
    <n v="0"/>
  </r>
  <r>
    <n v="62270663808"/>
    <s v="BR TL SBH CAR LOAN 0812"/>
    <n v="72013735049"/>
    <s v="Mr. RAMESH KANAKAPPA BEGAR"/>
    <n v="500000"/>
    <n v="10.1"/>
    <n v="215477"/>
    <n v="201760"/>
    <n v="0"/>
    <n v="0"/>
    <n v="0"/>
    <n v="0"/>
    <d v="2013-02-14T00:00:00"/>
    <n v="37"/>
    <n v="37"/>
    <n v="0"/>
    <n v="0"/>
    <n v="0"/>
    <n v="0"/>
    <x v="0"/>
    <s v="INR"/>
    <n v="21782"/>
    <n v="10859"/>
    <s v="00/00/0000"/>
    <n v="0"/>
    <n v="0"/>
  </r>
  <r>
    <n v="62272684589"/>
    <s v="BR TL SBH CAR LOAN 0812"/>
    <n v="72084683244"/>
    <s v="Mr. KARBASAPPA  S/O SHRANAPPA"/>
    <n v="600000"/>
    <n v="10.1"/>
    <n v="403504.08"/>
    <n v="403192.08"/>
    <n v="0"/>
    <n v="0"/>
    <n v="0"/>
    <n v="0"/>
    <d v="2013-03-01T00:00:00"/>
    <n v="36"/>
    <n v="36"/>
    <n v="0"/>
    <n v="0"/>
    <n v="0"/>
    <n v="0"/>
    <x v="0"/>
    <s v="INR"/>
    <n v="21782"/>
    <n v="10258"/>
    <s v="00/00/0000"/>
    <n v="0"/>
    <n v="0"/>
  </r>
  <r>
    <n v="62274449598"/>
    <s v="BR TL SBH CAR LOAN 0812"/>
    <n v="72008130050"/>
    <s v="Mr. H ANANDKUMAR  H NARASINGRA"/>
    <n v="1000000"/>
    <n v="10.1"/>
    <n v="657972.18000000005"/>
    <n v="643864.18000000005"/>
    <n v="0"/>
    <n v="0"/>
    <n v="0"/>
    <n v="0"/>
    <d v="2013-03-11T00:00:00"/>
    <n v="36"/>
    <n v="36"/>
    <n v="0"/>
    <n v="0"/>
    <n v="0"/>
    <n v="0"/>
    <x v="0"/>
    <s v="INR"/>
    <n v="21782"/>
    <n v="17097"/>
    <s v="00/00/0000"/>
    <n v="0"/>
    <n v="0"/>
  </r>
  <r>
    <n v="62274860994"/>
    <s v="BR TL SBH CAR LOAN 0812"/>
    <n v="72131859162"/>
    <s v="Mr. ARUN KUMAR (H) TARANATH HA"/>
    <n v="700000"/>
    <n v="10.1"/>
    <n v="465580"/>
    <n v="401360"/>
    <n v="0"/>
    <n v="0"/>
    <n v="0"/>
    <n v="0"/>
    <d v="2013-03-13T00:00:00"/>
    <n v="36"/>
    <n v="36"/>
    <n v="0"/>
    <n v="0"/>
    <n v="0"/>
    <n v="0"/>
    <x v="0"/>
    <s v="INR"/>
    <n v="21782"/>
    <n v="11968"/>
    <s v="00/00/0000"/>
    <n v="0"/>
    <n v="0"/>
  </r>
  <r>
    <n v="62275090057"/>
    <s v="BR TL SBH CAR LOAN 0812"/>
    <n v="72130987365"/>
    <s v="Mr. ANAND KUMAR RAMCHANDRA TAG"/>
    <n v="950000"/>
    <n v="10.1"/>
    <n v="689249.56"/>
    <n v="702199.56"/>
    <n v="12950"/>
    <n v="0.7973156015269055"/>
    <n v="12950"/>
    <n v="0"/>
    <d v="2013-03-14T00:00:00"/>
    <n v="36"/>
    <n v="35"/>
    <n v="1"/>
    <n v="0"/>
    <n v="0"/>
    <n v="0"/>
    <x v="0"/>
    <s v="INR"/>
    <n v="21782"/>
    <n v="16242"/>
    <d v="2016-02-01T00:00:00"/>
    <n v="0"/>
    <n v="58.24"/>
  </r>
  <r>
    <n v="62277482667"/>
    <s v="BR TL SBH CAR LOAN 0812"/>
    <n v="78204914470"/>
    <s v="S  PATIL"/>
    <n v="700000"/>
    <n v="10.1"/>
    <n v="449268.24"/>
    <n v="448616.24"/>
    <n v="0"/>
    <n v="0"/>
    <n v="0"/>
    <n v="0"/>
    <d v="2013-03-28T00:00:00"/>
    <n v="36"/>
    <n v="36"/>
    <n v="0"/>
    <n v="0"/>
    <n v="0"/>
    <n v="0"/>
    <x v="0"/>
    <s v="INR"/>
    <n v="21782"/>
    <n v="11968"/>
    <s v="00/00/0000"/>
    <n v="0"/>
    <n v="0"/>
  </r>
  <r>
    <n v="62252134537"/>
    <s v="BR TL SBH CAR LOAN 0812"/>
    <n v="72092996993"/>
    <s v="Mr. RAJSHEKHAR MALLAPPA YANKAN"/>
    <n v="1000000"/>
    <n v="10.1"/>
    <n v="604634.73"/>
    <n v="622672.73"/>
    <n v="18038"/>
    <n v="1.053436897739882"/>
    <n v="18038"/>
    <n v="0"/>
    <d v="2012-10-19T00:00:00"/>
    <n v="41"/>
    <n v="40"/>
    <n v="1"/>
    <n v="1"/>
    <n v="1"/>
    <n v="501"/>
    <x v="11"/>
    <s v="INR"/>
    <n v="21782"/>
    <n v="17123"/>
    <d v="2016-03-04T00:00:00"/>
    <n v="0"/>
    <n v="0"/>
  </r>
  <r>
    <n v="62269100510"/>
    <s v="BR TL SBH CAR LOAN 0812"/>
    <n v="72096788899"/>
    <s v="Mr. VAIBHAV KUMAR  NAVANI"/>
    <n v="600000"/>
    <n v="10.1"/>
    <n v="393018.21"/>
    <n v="411956.21"/>
    <n v="18938"/>
    <n v="1.8432937512166634"/>
    <n v="18938"/>
    <n v="0"/>
    <d v="2013-02-05T00:00:00"/>
    <n v="37"/>
    <n v="35"/>
    <n v="2"/>
    <n v="2"/>
    <n v="2"/>
    <n v="504"/>
    <x v="1"/>
    <s v="INR"/>
    <n v="21782"/>
    <n v="10274"/>
    <d v="2016-03-01T00:00:00"/>
    <n v="0"/>
    <n v="0"/>
  </r>
  <r>
    <n v="62252282565"/>
    <s v="BR TL SBH CAR LOAN 0812"/>
    <n v="72117186782"/>
    <s v="Mr. MOHAN  KURLE"/>
    <n v="600000"/>
    <n v="10.1"/>
    <n v="301255"/>
    <n v="484089"/>
    <n v="182834"/>
    <n v="17.79579521121277"/>
    <n v="182834"/>
    <n v="0"/>
    <d v="2012-10-20T00:00:00"/>
    <n v="41"/>
    <n v="23"/>
    <n v="18"/>
    <n v="4"/>
    <n v="4"/>
    <n v="506"/>
    <x v="3"/>
    <s v="INR"/>
    <n v="0"/>
    <n v="10274"/>
    <d v="2015-03-02T00:00:00"/>
    <n v="25208.87"/>
    <n v="78145.649999999994"/>
  </r>
  <r>
    <n v="62283861476"/>
    <s v="BR CAR LOAN 0413"/>
    <n v="72000815178"/>
    <s v="Mr. MADAN MOHANRAO SRINIVASRAO"/>
    <n v="448000"/>
    <n v="10.1"/>
    <n v="289274"/>
    <n v="205702"/>
    <n v="0"/>
    <n v="0"/>
    <n v="0"/>
    <n v="0"/>
    <d v="2013-05-28T00:00:00"/>
    <n v="34"/>
    <n v="34"/>
    <n v="0"/>
    <n v="0"/>
    <n v="0"/>
    <n v="0"/>
    <x v="0"/>
    <s v="INR"/>
    <n v="21782"/>
    <n v="7542"/>
    <s v="00/00/0000"/>
    <n v="0"/>
    <n v="0"/>
  </r>
  <r>
    <n v="62284692585"/>
    <s v="BR CAR LOAN 0413"/>
    <n v="72136448363"/>
    <s v="Mr. PRABHULINGAPPA VEERANNA TA"/>
    <n v="550000"/>
    <n v="10.1"/>
    <n v="364305"/>
    <n v="207000"/>
    <n v="0"/>
    <n v="0"/>
    <n v="0"/>
    <n v="0"/>
    <d v="2013-06-04T00:00:00"/>
    <n v="33"/>
    <n v="33"/>
    <n v="0"/>
    <n v="0"/>
    <n v="0"/>
    <n v="0"/>
    <x v="0"/>
    <s v="INR"/>
    <n v="21782"/>
    <n v="9260"/>
    <s v="00/00/0000"/>
    <n v="0"/>
    <n v="0"/>
  </r>
  <r>
    <n v="62286382184"/>
    <s v="BR CAR LOAN 0413"/>
    <n v="72000827784"/>
    <s v="Mr. AMARESHWAR G  MAREPPA"/>
    <n v="1000000"/>
    <n v="10.1"/>
    <n v="685548"/>
    <n v="631103"/>
    <n v="0"/>
    <n v="0"/>
    <n v="0"/>
    <n v="0"/>
    <d v="2013-06-17T00:00:00"/>
    <n v="33"/>
    <n v="33"/>
    <n v="0"/>
    <n v="0"/>
    <n v="0"/>
    <n v="0"/>
    <x v="0"/>
    <s v="INR"/>
    <n v="21782"/>
    <n v="16835"/>
    <s v="00/00/0000"/>
    <n v="0"/>
    <n v="0"/>
  </r>
  <r>
    <n v="62286778562"/>
    <s v="BR CAR LOAN 0413"/>
    <n v="72136725440"/>
    <s v="Mr. GANGADHAR S HUBBLY"/>
    <n v="500000"/>
    <n v="10.1"/>
    <n v="337080.32000000001"/>
    <n v="261374.32"/>
    <n v="0"/>
    <n v="0"/>
    <n v="0"/>
    <n v="0"/>
    <d v="2013-06-19T00:00:00"/>
    <n v="33"/>
    <n v="33"/>
    <n v="0"/>
    <n v="0"/>
    <n v="0"/>
    <n v="0"/>
    <x v="0"/>
    <s v="INR"/>
    <n v="21782"/>
    <n v="8418"/>
    <s v="00/00/0000"/>
    <n v="0"/>
    <n v="0"/>
  </r>
  <r>
    <n v="62293037148"/>
    <s v="BR CAR LOAN 0413"/>
    <n v="72109195730"/>
    <s v="Mr. ABHISHEK A KULKARNI"/>
    <n v="400000"/>
    <n v="10.1"/>
    <n v="281145"/>
    <n v="265898"/>
    <n v="0"/>
    <n v="0"/>
    <n v="0"/>
    <n v="0"/>
    <d v="2013-07-25T00:00:00"/>
    <n v="31"/>
    <n v="31"/>
    <n v="0"/>
    <n v="0"/>
    <n v="0"/>
    <n v="0"/>
    <x v="0"/>
    <s v="INR"/>
    <n v="21782"/>
    <n v="6863"/>
    <s v="00/00/0000"/>
    <n v="0"/>
    <n v="0"/>
  </r>
  <r>
    <n v="62289922504"/>
    <s v="BR CAR LOAN 0713"/>
    <n v="72139946159"/>
    <s v="Dr. SANDEEP  HARSHANGI"/>
    <n v="950000"/>
    <n v="9.85"/>
    <n v="668693.12"/>
    <n v="664533.12"/>
    <n v="0"/>
    <n v="0"/>
    <n v="0"/>
    <n v="0"/>
    <d v="2013-07-06T00:00:00"/>
    <n v="32"/>
    <n v="32"/>
    <n v="0"/>
    <n v="0"/>
    <n v="0"/>
    <n v="0"/>
    <x v="0"/>
    <s v="INR"/>
    <n v="21782"/>
    <n v="15870"/>
    <s v="00/00/0000"/>
    <n v="0"/>
    <n v="0"/>
  </r>
  <r>
    <n v="62296005135"/>
    <s v="BR CAR LOAN 0713"/>
    <n v="78204957628"/>
    <s v="SWETA M PATIL"/>
    <n v="440000"/>
    <n v="9.85"/>
    <n v="319801.73"/>
    <n v="319711.73"/>
    <n v="0"/>
    <n v="0"/>
    <n v="0"/>
    <n v="0"/>
    <d v="2013-08-13T00:00:00"/>
    <n v="31"/>
    <n v="31"/>
    <n v="0"/>
    <n v="0"/>
    <n v="0"/>
    <n v="0"/>
    <x v="0"/>
    <s v="INR"/>
    <n v="21782"/>
    <n v="7351"/>
    <s v="00/00/0000"/>
    <n v="0"/>
    <n v="16.489999999999998"/>
  </r>
  <r>
    <n v="62296317087"/>
    <s v="BR CAR LOAN 0713"/>
    <n v="72143942308"/>
    <s v="Mr. GURUNATH MADHAV RAO PENE"/>
    <n v="700000"/>
    <n v="9.85"/>
    <n v="476801.47"/>
    <n v="602026.47"/>
    <n v="125225"/>
    <n v="10.708482982726185"/>
    <n v="125225"/>
    <n v="0"/>
    <d v="2013-08-14T00:00:00"/>
    <n v="31"/>
    <n v="20"/>
    <n v="11"/>
    <n v="4"/>
    <n v="4"/>
    <n v="506"/>
    <x v="3"/>
    <s v="INR"/>
    <n v="21782"/>
    <n v="11694"/>
    <d v="2015-09-14T00:00:00"/>
    <n v="26548.57"/>
    <n v="53199.27"/>
  </r>
  <r>
    <n v="62336890502"/>
    <s v="BR- APNA CAR LOAN"/>
    <n v="72000907160"/>
    <s v="Mr. APPARAO BABURAO KULKARNI B"/>
    <n v="617000"/>
    <n v="10.050000000000001"/>
    <n v="485133.64"/>
    <n v="472593.64"/>
    <n v="0"/>
    <n v="0"/>
    <n v="0"/>
    <n v="0"/>
    <d v="2014-03-15T00:00:00"/>
    <n v="24"/>
    <n v="24"/>
    <n v="0"/>
    <n v="0"/>
    <n v="0"/>
    <n v="0"/>
    <x v="0"/>
    <s v="INR"/>
    <n v="21782"/>
    <n v="10371"/>
    <s v="00/00/0000"/>
    <n v="0"/>
    <n v="0"/>
  </r>
  <r>
    <n v="62338455896"/>
    <s v="BR- APNA CAR LOAN"/>
    <n v="79230518831"/>
    <s v="Mr. RAJKUMAR NEELAKANTH RATHOD"/>
    <n v="695000"/>
    <n v="10.050000000000001"/>
    <n v="475034"/>
    <n v="27137"/>
    <n v="0"/>
    <n v="0"/>
    <n v="0"/>
    <n v="0"/>
    <d v="2014-03-27T00:00:00"/>
    <n v="23"/>
    <n v="23"/>
    <n v="0"/>
    <n v="0"/>
    <n v="0"/>
    <n v="0"/>
    <x v="0"/>
    <s v="INR"/>
    <n v="21782"/>
    <n v="11896"/>
    <s v="00/00/0000"/>
    <n v="0"/>
    <n v="0"/>
  </r>
  <r>
    <n v="62345428749"/>
    <s v="BR- SMART CAR"/>
    <n v="78203358218"/>
    <s v="MALLIKARJUN C PATIL"/>
    <n v="995000"/>
    <n v="10.15"/>
    <n v="817086.68"/>
    <n v="769336.68"/>
    <n v="0"/>
    <n v="0"/>
    <n v="0"/>
    <n v="0"/>
    <d v="2014-06-09T00:00:00"/>
    <n v="21"/>
    <n v="21"/>
    <n v="0"/>
    <n v="0"/>
    <n v="0"/>
    <n v="0"/>
    <x v="0"/>
    <s v="INR"/>
    <n v="21782"/>
    <n v="16914"/>
    <s v="00/00/0000"/>
    <n v="0"/>
    <n v="0"/>
  </r>
  <r>
    <n v="62346920296"/>
    <s v="BR- SMART CAR"/>
    <n v="79204672169"/>
    <s v="Mr. NAGAMURTI K SHEELVANT"/>
    <n v="200000"/>
    <n v="10.15"/>
    <n v="123531.9"/>
    <n v="122372.9"/>
    <n v="0"/>
    <n v="0"/>
    <n v="0"/>
    <n v="0"/>
    <d v="2014-06-23T00:00:00"/>
    <n v="20"/>
    <n v="20"/>
    <n v="0"/>
    <n v="0"/>
    <n v="0"/>
    <n v="0"/>
    <x v="0"/>
    <s v="INR"/>
    <n v="0"/>
    <n v="5121"/>
    <s v="00/00/0000"/>
    <n v="0"/>
    <n v="0"/>
  </r>
  <r>
    <n v="62371335614"/>
    <s v="BR- SMART CAR"/>
    <n v="72191627695"/>
    <s v="Mr. RAMESH C GUTTEDAR"/>
    <n v="685000"/>
    <n v="10.15"/>
    <n v="585358.76"/>
    <n v="585314.76"/>
    <n v="0"/>
    <n v="0"/>
    <n v="0"/>
    <n v="0"/>
    <d v="2014-09-26T00:00:00"/>
    <n v="18"/>
    <n v="18"/>
    <n v="0"/>
    <n v="0"/>
    <n v="0"/>
    <n v="0"/>
    <x v="0"/>
    <s v="INR"/>
    <n v="21782"/>
    <n v="11550"/>
    <s v="00/00/0000"/>
    <n v="0"/>
    <n v="0"/>
  </r>
  <r>
    <n v="62373642238"/>
    <s v="BR SMART CAR - II"/>
    <n v="72186012225"/>
    <s v="Mr. RADHAKRISHNAN  ERADATH"/>
    <n v="545000"/>
    <n v="10.15"/>
    <n v="465262.2"/>
    <n v="462767.2"/>
    <n v="0"/>
    <n v="0"/>
    <n v="0"/>
    <n v="0"/>
    <d v="2014-10-09T00:00:00"/>
    <n v="17"/>
    <n v="17"/>
    <n v="0"/>
    <n v="0"/>
    <n v="0"/>
    <n v="0"/>
    <x v="0"/>
    <s v="INR"/>
    <n v="0"/>
    <n v="9265"/>
    <s v="00/00/0000"/>
    <n v="0"/>
    <n v="0"/>
  </r>
  <r>
    <n v="62376370777"/>
    <s v="BR SMART CAR - II"/>
    <n v="72194601210"/>
    <s v="Mr. MAHENDRANATH  HEROOR"/>
    <n v="1180000"/>
    <n v="10.15"/>
    <n v="999290"/>
    <n v="963349"/>
    <n v="0"/>
    <n v="0"/>
    <n v="0"/>
    <n v="0"/>
    <d v="2014-10-20T00:00:00"/>
    <n v="17"/>
    <n v="17"/>
    <n v="0"/>
    <n v="0"/>
    <n v="0"/>
    <n v="0"/>
    <x v="0"/>
    <s v="INR"/>
    <n v="21782"/>
    <n v="20059"/>
    <s v="00/00/0000"/>
    <n v="0"/>
    <n v="0"/>
  </r>
  <r>
    <n v="62377001005"/>
    <s v="BR SMART CAR - II"/>
    <n v="78204943467"/>
    <s v="VINOD  CHANDRAMAPPA"/>
    <n v="200000"/>
    <n v="10.15"/>
    <n v="156644"/>
    <n v="151718"/>
    <n v="0"/>
    <n v="0"/>
    <n v="0"/>
    <n v="0"/>
    <d v="2014-10-23T00:00:00"/>
    <n v="16"/>
    <n v="16"/>
    <n v="0"/>
    <n v="0"/>
    <n v="0"/>
    <n v="0"/>
    <x v="0"/>
    <s v="INR"/>
    <n v="0"/>
    <n v="4366"/>
    <s v="00/00/0000"/>
    <n v="0"/>
    <n v="0"/>
  </r>
  <r>
    <n v="62379013440"/>
    <s v="BR SMART CAR - II"/>
    <n v="72005864948"/>
    <s v="Dr. MAHANTAPPA S NANDYAL"/>
    <n v="820000"/>
    <n v="10.15"/>
    <n v="679086.56"/>
    <n v="115166.56"/>
    <n v="0"/>
    <n v="0"/>
    <n v="0"/>
    <n v="0"/>
    <d v="2014-11-03T00:00:00"/>
    <n v="15"/>
    <n v="15"/>
    <n v="0"/>
    <n v="0"/>
    <n v="0"/>
    <n v="0"/>
    <x v="0"/>
    <s v="INR"/>
    <n v="21782"/>
    <n v="13939"/>
    <s v="00/00/0000"/>
    <n v="0"/>
    <n v="0"/>
  </r>
  <r>
    <n v="62379110750"/>
    <s v="BR SMART CAR - II"/>
    <n v="72195676592"/>
    <s v="Mr. CHEMMANDOOR VINODUKUMAR PI"/>
    <n v="669000"/>
    <n v="10.15"/>
    <n v="567746.9"/>
    <n v="346740.9"/>
    <n v="0"/>
    <n v="0"/>
    <n v="0"/>
    <n v="0"/>
    <d v="2014-11-03T00:00:00"/>
    <n v="16"/>
    <n v="16"/>
    <n v="0"/>
    <n v="0"/>
    <n v="0"/>
    <n v="0"/>
    <x v="0"/>
    <s v="INR"/>
    <n v="21782"/>
    <n v="11280"/>
    <s v="00/00/0000"/>
    <n v="0"/>
    <n v="0"/>
  </r>
  <r>
    <n v="62385283103"/>
    <s v="BR SMART CAR - II"/>
    <n v="79241993020"/>
    <s v="Mr. ANAND D KATTI"/>
    <n v="450000"/>
    <n v="10.15"/>
    <n v="353778"/>
    <n v="253748"/>
    <n v="0"/>
    <n v="0"/>
    <n v="0"/>
    <n v="0"/>
    <d v="2014-12-01T00:00:00"/>
    <n v="14"/>
    <n v="14"/>
    <n v="0"/>
    <n v="0"/>
    <n v="0"/>
    <n v="0"/>
    <x v="0"/>
    <s v="INR"/>
    <n v="0"/>
    <n v="9798"/>
    <s v="00/00/0000"/>
    <n v="0"/>
    <n v="0"/>
  </r>
  <r>
    <n v="62386155067"/>
    <s v="BR SMART CAR - II"/>
    <n v="72045270720"/>
    <s v="Mr. GURULINGASWAMI BASAWANAYYA"/>
    <n v="459000"/>
    <n v="10.15"/>
    <n v="366261.32"/>
    <n v="366171.32"/>
    <n v="0"/>
    <n v="0"/>
    <n v="0"/>
    <n v="0"/>
    <d v="2014-12-05T00:00:00"/>
    <n v="14"/>
    <n v="14"/>
    <n v="0"/>
    <n v="0"/>
    <n v="0"/>
    <n v="0"/>
    <x v="0"/>
    <s v="INR"/>
    <n v="0"/>
    <n v="9994"/>
    <s v="00/00/0000"/>
    <n v="0"/>
    <n v="0"/>
  </r>
  <r>
    <n v="62386260504"/>
    <s v="BR SMART CAR - II"/>
    <n v="72230131275"/>
    <s v="Mr. RAJU BALIRAM PAWAR"/>
    <n v="500000"/>
    <n v="10.15"/>
    <n v="438114.85"/>
    <n v="435114.85"/>
    <n v="0"/>
    <n v="0"/>
    <n v="0"/>
    <n v="0"/>
    <d v="2014-12-06T00:00:00"/>
    <n v="14"/>
    <n v="14"/>
    <n v="0"/>
    <n v="0"/>
    <n v="0"/>
    <n v="0"/>
    <x v="0"/>
    <s v="INR"/>
    <n v="0"/>
    <n v="8500"/>
    <s v="00/00/0000"/>
    <n v="0"/>
    <n v="0"/>
  </r>
  <r>
    <n v="62401142814"/>
    <s v="BR SMART CAR - II"/>
    <n v="72055567797"/>
    <s v="Mr. SURESH  RAMSINGH  JADHAV"/>
    <n v="600000"/>
    <n v="10.15"/>
    <n v="534472"/>
    <n v="524272"/>
    <n v="0"/>
    <n v="0"/>
    <n v="0"/>
    <n v="0"/>
    <d v="2015-02-06T00:00:00"/>
    <n v="13"/>
    <n v="13"/>
    <n v="0"/>
    <n v="0"/>
    <n v="0"/>
    <n v="0"/>
    <x v="0"/>
    <s v="INR"/>
    <n v="0"/>
    <n v="10200"/>
    <s v="00/00/0000"/>
    <n v="0"/>
    <n v="0"/>
  </r>
  <r>
    <n v="62409704286"/>
    <s v="BR-UTSAV Car Loan"/>
    <n v="72046865241"/>
    <s v="Mrs. SUNITA  BAI  VISHWANATH"/>
    <n v="800000"/>
    <n v="9.9499999999999993"/>
    <n v="717455"/>
    <n v="702827"/>
    <n v="0"/>
    <n v="0"/>
    <n v="0"/>
    <n v="0"/>
    <d v="2015-03-20T00:00:00"/>
    <n v="12"/>
    <n v="12"/>
    <n v="0"/>
    <n v="0"/>
    <n v="0"/>
    <n v="0"/>
    <x v="0"/>
    <s v="INR"/>
    <n v="0"/>
    <n v="13406"/>
    <s v="00/00/0000"/>
    <n v="0"/>
    <n v="0"/>
  </r>
  <r>
    <n v="62410556754"/>
    <s v="BR-UTSAV Car Loan"/>
    <n v="72174130140"/>
    <s v="Mr. DASHARATHA  NAMDAR"/>
    <n v="1203000"/>
    <n v="9.9499999999999993"/>
    <n v="1086813.24"/>
    <n v="1106921.24"/>
    <n v="20108"/>
    <n v="0.9974701126047919"/>
    <n v="20108"/>
    <n v="0"/>
    <d v="2015-03-25T00:00:00"/>
    <n v="12"/>
    <n v="11"/>
    <n v="1"/>
    <n v="0"/>
    <n v="0"/>
    <n v="0"/>
    <x v="0"/>
    <s v="INR"/>
    <n v="0"/>
    <n v="20159"/>
    <d v="2016-03-31T00:00:00"/>
    <n v="0"/>
    <n v="0"/>
  </r>
  <r>
    <n v="62413779575"/>
    <s v="BR-UTSAV Car Loan"/>
    <n v="72000907499"/>
    <s v="Mr. BHEEMANNA  NAIK"/>
    <n v="600000"/>
    <n v="9.9499999999999993"/>
    <n v="543690.23999999999"/>
    <n v="543184.24"/>
    <n v="0"/>
    <n v="0"/>
    <n v="0"/>
    <n v="0"/>
    <d v="2015-04-17T00:00:00"/>
    <n v="10"/>
    <n v="10"/>
    <n v="0"/>
    <n v="0"/>
    <n v="0"/>
    <n v="0"/>
    <x v="0"/>
    <s v="INR"/>
    <n v="0"/>
    <n v="10054"/>
    <s v="00/00/0000"/>
    <n v="0"/>
    <n v="0"/>
  </r>
  <r>
    <n v="62415012460"/>
    <s v="BR-UTSAV Car Loan"/>
    <n v="78249150374"/>
    <s v="Mr. SUBHASH SHIVAJIRAO BHOSALE"/>
    <n v="500000"/>
    <n v="9.9499999999999993"/>
    <n v="426034"/>
    <n v="424912"/>
    <n v="0"/>
    <n v="0"/>
    <n v="0"/>
    <n v="0"/>
    <d v="2015-04-27T00:00:00"/>
    <n v="10"/>
    <n v="10"/>
    <n v="0"/>
    <n v="0"/>
    <n v="0"/>
    <n v="0"/>
    <x v="0"/>
    <s v="INR"/>
    <n v="0"/>
    <n v="10698"/>
    <s v="00/00/0000"/>
    <n v="0"/>
    <n v="0"/>
  </r>
  <r>
    <n v="62416349062"/>
    <s v="BR-UTSAV Car Loan"/>
    <n v="72219990801"/>
    <s v="Mr. SOPANRAO  WAGHMARE"/>
    <n v="480000"/>
    <n v="9.9499999999999993"/>
    <n v="441707.76"/>
    <n v="431767.76"/>
    <n v="0"/>
    <n v="0"/>
    <n v="0"/>
    <n v="0"/>
    <d v="2015-05-07T00:00:00"/>
    <n v="10"/>
    <n v="10"/>
    <n v="0"/>
    <n v="0"/>
    <n v="0"/>
    <n v="0"/>
    <x v="0"/>
    <s v="INR"/>
    <n v="0"/>
    <n v="8006"/>
    <s v="00/00/0000"/>
    <n v="0"/>
    <n v="0"/>
  </r>
  <r>
    <n v="62419401791"/>
    <s v="BR-UTSAV Car Loan"/>
    <n v="72047342151"/>
    <s v="Mr. CHANDRASHEKAR  S"/>
    <n v="605000"/>
    <n v="9.9499999999999993"/>
    <n v="563217"/>
    <n v="563136"/>
    <n v="0"/>
    <n v="0"/>
    <n v="0"/>
    <n v="0"/>
    <d v="2015-06-01T00:00:00"/>
    <n v="8"/>
    <n v="8"/>
    <n v="0"/>
    <n v="0"/>
    <n v="0"/>
    <n v="0"/>
    <x v="0"/>
    <s v="INR"/>
    <n v="0"/>
    <n v="10091"/>
    <s v="00/00/0000"/>
    <n v="0"/>
    <n v="0"/>
  </r>
  <r>
    <n v="62427457020"/>
    <s v="BR-UTSAV Car Loan"/>
    <n v="72057016714"/>
    <s v="Mr. PANDURANGA HALAPPA GORKAL"/>
    <n v="1000000"/>
    <n v="9.9499999999999993"/>
    <n v="934459.87"/>
    <n v="964991.87"/>
    <n v="30532"/>
    <n v="1.8305653816176031"/>
    <n v="30532"/>
    <n v="0"/>
    <d v="2015-07-27T00:00:00"/>
    <n v="7"/>
    <n v="5"/>
    <n v="2"/>
    <n v="0"/>
    <n v="0"/>
    <n v="0"/>
    <x v="0"/>
    <s v="INR"/>
    <n v="0"/>
    <n v="16679"/>
    <d v="2016-03-31T00:00:00"/>
    <n v="0"/>
    <n v="0"/>
  </r>
  <r>
    <n v="62427761685"/>
    <s v="BR-UTSAV Car Loan"/>
    <n v="72054199121"/>
    <s v="Mr. MANISH  JAJU"/>
    <n v="320000"/>
    <n v="9.9499999999999993"/>
    <n v="298696"/>
    <n v="298200"/>
    <n v="0"/>
    <n v="0"/>
    <n v="0"/>
    <n v="0"/>
    <d v="2015-07-25T00:00:00"/>
    <n v="7"/>
    <n v="7"/>
    <n v="0"/>
    <n v="0"/>
    <n v="0"/>
    <n v="0"/>
    <x v="0"/>
    <s v="INR"/>
    <n v="0"/>
    <n v="5338"/>
    <s v="00/00/0000"/>
    <n v="0"/>
    <n v="0"/>
  </r>
  <r>
    <n v="62428508564"/>
    <s v="BR-UTSAV Car Loan"/>
    <n v="72103218031"/>
    <s v="Mr. GEETA HANMANTAPPA JAMSHETT"/>
    <n v="1200000"/>
    <n v="9.9499999999999993"/>
    <n v="1117341"/>
    <n v="1131461"/>
    <n v="14120"/>
    <n v="0.70547089682737951"/>
    <n v="14120"/>
    <n v="0"/>
    <d v="2015-07-30T00:00:00"/>
    <n v="7"/>
    <n v="6"/>
    <n v="1"/>
    <n v="0"/>
    <n v="0"/>
    <n v="0"/>
    <x v="0"/>
    <s v="INR"/>
    <n v="0"/>
    <n v="20015"/>
    <d v="2016-03-31T00:00:00"/>
    <n v="0"/>
    <n v="0"/>
  </r>
  <r>
    <n v="62431823999"/>
    <s v="BR-UTSAV Car Loan"/>
    <n v="72209458380"/>
    <s v="Mr. MD  FAROQUE"/>
    <n v="550000"/>
    <n v="9.9499999999999993"/>
    <n v="530024.71"/>
    <n v="530016.71"/>
    <n v="0"/>
    <n v="0"/>
    <n v="0"/>
    <n v="0"/>
    <d v="2015-08-20T00:00:00"/>
    <n v="7"/>
    <n v="7"/>
    <n v="0"/>
    <n v="0"/>
    <n v="0"/>
    <n v="0"/>
    <x v="0"/>
    <s v="INR"/>
    <n v="0"/>
    <n v="9174"/>
    <s v="00/00/0000"/>
    <n v="0"/>
    <n v="0"/>
  </r>
  <r>
    <n v="62436679879"/>
    <s v="BR-UTSAV Car Loan"/>
    <n v="79242004071"/>
    <s v="Mrs. BHAGYALAXMI HANAMANTARAO"/>
    <n v="440000"/>
    <n v="9.9499999999999993"/>
    <n v="418040"/>
    <n v="406492"/>
    <n v="0"/>
    <n v="0"/>
    <n v="0"/>
    <n v="0"/>
    <d v="2015-09-21T00:00:00"/>
    <n v="5"/>
    <n v="5"/>
    <n v="0"/>
    <n v="0"/>
    <n v="0"/>
    <n v="0"/>
    <x v="0"/>
    <s v="INR"/>
    <n v="0"/>
    <n v="7339"/>
    <s v="00/00/0000"/>
    <n v="0"/>
    <n v="0"/>
  </r>
  <r>
    <n v="62442758663"/>
    <s v="BR-UTSAV Car Loan"/>
    <n v="72025477128"/>
    <s v="Mr. SRIDHAR  HOSURKAR"/>
    <n v="715000"/>
    <n v="9.9499999999999993"/>
    <n v="695809"/>
    <n v="692217"/>
    <n v="0"/>
    <n v="0"/>
    <n v="0"/>
    <n v="0"/>
    <d v="2015-11-06T00:00:00"/>
    <n v="3"/>
    <n v="3"/>
    <n v="0"/>
    <n v="0"/>
    <n v="0"/>
    <n v="0"/>
    <x v="0"/>
    <s v="INR"/>
    <n v="0"/>
    <n v="11852"/>
    <s v="00/00/0000"/>
    <n v="0"/>
    <n v="0"/>
  </r>
  <r>
    <n v="62443926854"/>
    <s v="BR-UTSAV Car Loan"/>
    <n v="72107673266"/>
    <s v="SRI PRABHU ENTERPRISES"/>
    <n v="635000"/>
    <n v="9.9499999999999993"/>
    <n v="617301"/>
    <n v="617005"/>
    <n v="0"/>
    <n v="0"/>
    <n v="0"/>
    <n v="0"/>
    <d v="2015-11-11T00:00:00"/>
    <n v="3"/>
    <n v="3"/>
    <n v="0"/>
    <n v="0"/>
    <n v="0"/>
    <n v="0"/>
    <x v="0"/>
    <s v="INR"/>
    <n v="0"/>
    <n v="10526"/>
    <s v="00/00/0000"/>
    <n v="0"/>
    <n v="0"/>
  </r>
  <r>
    <n v="62447608113"/>
    <s v="BR-UTSAV Car Loan"/>
    <n v="72174491936"/>
    <s v="Mr. PRASHANT B  HIREMATH"/>
    <n v="300000"/>
    <n v="9.9499999999999993"/>
    <n v="293577"/>
    <n v="248496"/>
    <n v="0"/>
    <n v="0"/>
    <n v="0"/>
    <n v="0"/>
    <d v="2015-12-09T00:00:00"/>
    <n v="2"/>
    <n v="2"/>
    <n v="0"/>
    <n v="0"/>
    <n v="0"/>
    <n v="0"/>
    <x v="0"/>
    <s v="INR"/>
    <n v="0"/>
    <n v="4973"/>
    <s v="00/00/0000"/>
    <n v="0"/>
    <n v="0"/>
  </r>
  <r>
    <n v="62449896800"/>
    <s v="BR-UTSAV Car Loan"/>
    <n v="72016937155"/>
    <s v="Miss. JAYA CHANDRAKANT RAO KUL"/>
    <n v="540000"/>
    <n v="9.9499999999999993"/>
    <n v="526861"/>
    <n v="526714"/>
    <n v="0"/>
    <n v="0"/>
    <n v="0"/>
    <n v="0"/>
    <d v="2015-12-29T00:00:00"/>
    <n v="2"/>
    <n v="2"/>
    <n v="0"/>
    <n v="0"/>
    <n v="0"/>
    <n v="0"/>
    <x v="0"/>
    <s v="INR"/>
    <n v="0"/>
    <n v="8951"/>
    <s v="00/00/0000"/>
    <n v="0"/>
    <n v="0"/>
  </r>
  <r>
    <n v="62450179492"/>
    <s v="BR-UTSAV Car Loan"/>
    <n v="78292360414"/>
    <s v="RAJASHREE PANDURANG ARALIKATT"/>
    <n v="400000"/>
    <n v="9.9499999999999993"/>
    <n v="390156"/>
    <n v="389949"/>
    <n v="0"/>
    <n v="0"/>
    <n v="0"/>
    <n v="0"/>
    <d v="2015-12-30T00:00:00"/>
    <n v="2"/>
    <n v="2"/>
    <n v="0"/>
    <n v="0"/>
    <n v="0"/>
    <n v="0"/>
    <x v="0"/>
    <s v="INR"/>
    <n v="0"/>
    <n v="6631"/>
    <s v="00/00/0000"/>
    <n v="0"/>
    <n v="0"/>
  </r>
  <r>
    <n v="62450210774"/>
    <s v="BR-UTSAV Car Loan"/>
    <n v="72070030662"/>
    <s v="Mr. MADIVALAPPA  NAGARHALLI"/>
    <n v="400000"/>
    <n v="9.9499999999999993"/>
    <n v="390202"/>
    <n v="390015"/>
    <n v="0"/>
    <n v="0"/>
    <n v="0"/>
    <n v="0"/>
    <d v="2015-12-30T00:00:00"/>
    <n v="2"/>
    <n v="2"/>
    <n v="0"/>
    <n v="0"/>
    <n v="0"/>
    <n v="0"/>
    <x v="0"/>
    <s v="INR"/>
    <n v="0"/>
    <n v="6631"/>
    <s v="00/00/0000"/>
    <n v="0"/>
    <n v="0"/>
  </r>
  <r>
    <n v="62450412635"/>
    <s v="BR-UTSAV Car Loan"/>
    <n v="72023309620"/>
    <s v="Mrs. T.R.  HUNDEKAR RAMZAN HUS"/>
    <n v="600000"/>
    <n v="9.9499999999999993"/>
    <n v="585400"/>
    <n v="595015"/>
    <n v="9615"/>
    <n v="0.97465788139888498"/>
    <n v="9615"/>
    <n v="0"/>
    <d v="2015-12-31T00:00:00"/>
    <n v="2"/>
    <n v="1"/>
    <n v="1"/>
    <n v="0"/>
    <n v="0"/>
    <n v="0"/>
    <x v="0"/>
    <s v="INR"/>
    <n v="0"/>
    <n v="9865"/>
    <d v="2016-03-31T00:00:00"/>
    <n v="0"/>
    <n v="0"/>
  </r>
  <r>
    <n v="62450475968"/>
    <s v="BR-UTSAV Car Loan"/>
    <n v="72237236421"/>
    <s v="Dr. VEERESH  H"/>
    <n v="800000"/>
    <n v="9.9499999999999993"/>
    <n v="780471"/>
    <n v="793530"/>
    <n v="13059"/>
    <n v="0.99285334144301685"/>
    <n v="13059"/>
    <n v="0"/>
    <d v="2015-12-31T00:00:00"/>
    <n v="2"/>
    <n v="1"/>
    <n v="1"/>
    <n v="0"/>
    <n v="0"/>
    <n v="0"/>
    <x v="0"/>
    <s v="INR"/>
    <n v="0"/>
    <n v="13153"/>
    <d v="2016-03-31T00:00:00"/>
    <n v="0"/>
    <n v="0"/>
  </r>
  <r>
    <n v="62455348914"/>
    <s v="BR-CAR LOAN COMBO 01’2016"/>
    <n v="72239210864"/>
    <s v="Mr. RATHINAVEL  NADAR"/>
    <n v="1100000"/>
    <n v="9.9"/>
    <n v="1097048"/>
    <n v="1090983"/>
    <n v="0"/>
    <n v="0"/>
    <n v="0"/>
    <n v="0"/>
    <d v="2016-02-10T00:00:00"/>
    <n v="0"/>
    <n v="0"/>
    <n v="0"/>
    <n v="0"/>
    <n v="0"/>
    <n v="0"/>
    <x v="0"/>
    <s v="INR"/>
    <n v="0"/>
    <n v="18205"/>
    <s v="00/00/0000"/>
    <n v="0"/>
    <n v="0"/>
  </r>
  <r>
    <n v="62450916052"/>
    <s v="BR- CAR LOAN 01’2016"/>
    <n v="79242016611"/>
    <s v="Mr. GANGADHAR GURULINGAPPA PAT"/>
    <n v="780000"/>
    <n v="9.9499999999999993"/>
    <n v="770926"/>
    <n v="757784"/>
    <n v="0"/>
    <n v="0"/>
    <n v="0"/>
    <n v="0"/>
    <d v="2016-01-12T00:00:00"/>
    <n v="2"/>
    <n v="2"/>
    <n v="0"/>
    <n v="0"/>
    <n v="0"/>
    <n v="0"/>
    <x v="0"/>
    <s v="INR"/>
    <n v="0"/>
    <n v="12929"/>
    <s v="00/00/0000"/>
    <n v="0"/>
    <n v="0"/>
  </r>
  <r>
    <n v="62452536433"/>
    <s v="BR- CAR LOAN 01’2016"/>
    <n v="78205087957"/>
    <s v="Mr. ARJUN  RAJARAM  DAMA"/>
    <n v="600000"/>
    <n v="9.9499999999999993"/>
    <n v="586327"/>
    <n v="586195"/>
    <n v="0"/>
    <n v="0"/>
    <n v="0"/>
    <n v="0"/>
    <d v="2016-01-19T00:00:00"/>
    <n v="2"/>
    <n v="2"/>
    <n v="0"/>
    <n v="0"/>
    <n v="0"/>
    <n v="0"/>
    <x v="0"/>
    <s v="INR"/>
    <n v="0"/>
    <n v="12734"/>
    <s v="00/00/0000"/>
    <n v="0"/>
    <n v="0"/>
  </r>
  <r>
    <n v="62453156869"/>
    <s v="BR- CAR LOAN 01’2016"/>
    <n v="72022068130"/>
    <s v="Mr. T. FAIROZ S/O ABDUL REHMAN"/>
    <n v="550000"/>
    <n v="9.9499999999999993"/>
    <n v="536310"/>
    <n v="536562"/>
    <n v="252"/>
    <n v="2.1308980213089801E-2"/>
    <n v="252"/>
    <n v="0"/>
    <d v="2016-01-25T00:00:00"/>
    <n v="2"/>
    <n v="2"/>
    <n v="0"/>
    <n v="0"/>
    <n v="0"/>
    <n v="0"/>
    <x v="0"/>
    <s v="INR"/>
    <n v="0"/>
    <n v="11826"/>
    <d v="2016-03-31T00:00:00"/>
    <n v="0"/>
    <n v="0"/>
  </r>
  <r>
    <n v="62454216025"/>
    <s v="BR- CAR LOAN 01’2016"/>
    <n v="78204965708"/>
    <s v="SHIVASHARANAPPA  NIGUDGI"/>
    <n v="350000"/>
    <n v="9.9499999999999993"/>
    <n v="349742"/>
    <n v="332944"/>
    <n v="0"/>
    <n v="0"/>
    <n v="0"/>
    <n v="0"/>
    <d v="2016-02-02T00:00:00"/>
    <n v="0"/>
    <n v="0"/>
    <n v="0"/>
    <n v="0"/>
    <n v="0"/>
    <n v="0"/>
    <x v="0"/>
    <s v="INR"/>
    <n v="0"/>
    <n v="5802"/>
    <s v="00/00/0000"/>
    <n v="0"/>
    <n v="0"/>
  </r>
  <r>
    <n v="62454534933"/>
    <s v="BR- CAR LOAN 01’2016"/>
    <n v="79212747648"/>
    <s v="Mr. SUHAS RAO KULKARNI"/>
    <n v="425000"/>
    <n v="9.9499999999999993"/>
    <n v="424532"/>
    <n v="424477"/>
    <n v="0"/>
    <n v="0"/>
    <n v="0"/>
    <n v="0"/>
    <d v="2016-02-04T00:00:00"/>
    <n v="0"/>
    <n v="0"/>
    <n v="0"/>
    <n v="0"/>
    <n v="0"/>
    <n v="0"/>
    <x v="0"/>
    <s v="INR"/>
    <n v="0"/>
    <n v="7045"/>
    <s v="00/00/0000"/>
    <n v="0"/>
    <n v="0"/>
  </r>
  <r>
    <n v="62455675805"/>
    <s v="BR- CAR LOAN 01’2016"/>
    <n v="72239345042"/>
    <s v="Mr. MD MUNEER  AHMED SIDDIQUI"/>
    <n v="880000"/>
    <n v="9.9499999999999993"/>
    <n v="877137"/>
    <n v="877124"/>
    <n v="0"/>
    <n v="0"/>
    <n v="0"/>
    <n v="0"/>
    <d v="2016-02-12T00:00:00"/>
    <n v="0"/>
    <n v="0"/>
    <n v="0"/>
    <n v="0"/>
    <n v="0"/>
    <n v="0"/>
    <x v="0"/>
    <s v="INR"/>
    <n v="0"/>
    <n v="14587"/>
    <s v="00/00/0000"/>
    <n v="0"/>
    <n v="0"/>
  </r>
  <r>
    <n v="62456713488"/>
    <s v="BR- CAR LOAN 01’2016"/>
    <n v="72097049710"/>
    <s v="Mr. PRAKASH  ADE"/>
    <n v="1000000"/>
    <n v="9.9499999999999993"/>
    <n v="994061"/>
    <n v="994037"/>
    <n v="0"/>
    <n v="0"/>
    <n v="0"/>
    <n v="0"/>
    <d v="2016-02-22T00:00:00"/>
    <n v="0"/>
    <n v="0"/>
    <n v="0"/>
    <n v="0"/>
    <n v="0"/>
    <n v="0"/>
    <x v="0"/>
    <s v="INR"/>
    <n v="0"/>
    <n v="16576"/>
    <s v="00/00/0000"/>
    <n v="0"/>
    <n v="0"/>
  </r>
  <r>
    <n v="62457292220"/>
    <s v="BR- CAR LOAN 01’2016"/>
    <n v="72221075254"/>
    <s v="Mr. SIDDALING S/O SHIVASHANKRA"/>
    <n v="575000"/>
    <n v="9.9499999999999993"/>
    <n v="570961"/>
    <n v="580492"/>
    <n v="9531"/>
    <n v="1"/>
    <n v="9531"/>
    <n v="0"/>
    <d v="2016-02-26T00:00:00"/>
    <n v="0"/>
    <n v="0"/>
    <n v="0"/>
    <n v="0"/>
    <n v="0"/>
    <n v="0"/>
    <x v="0"/>
    <s v="INR"/>
    <n v="0"/>
    <n v="9531"/>
    <d v="2016-03-31T00:00:00"/>
    <n v="0"/>
    <n v="0"/>
  </r>
  <r>
    <n v="62458252810"/>
    <s v="BR- CAR LOAN 01’2016"/>
    <n v="72058854495"/>
    <s v="Mr. KASHINATH JAGADEVAPPA MOTH"/>
    <n v="800000"/>
    <n v="9.9499999999999993"/>
    <n v="805888"/>
    <n v="805888"/>
    <n v="0"/>
    <n v="0"/>
    <n v="0"/>
    <n v="0"/>
    <d v="2016-03-05T00:00:00"/>
    <n v="1"/>
    <n v="1"/>
    <n v="0"/>
    <n v="0"/>
    <n v="0"/>
    <n v="0"/>
    <x v="0"/>
    <s v="INR"/>
    <n v="0"/>
    <n v="13261"/>
    <s v="00/00/0000"/>
    <n v="0"/>
    <n v="0"/>
  </r>
  <r>
    <n v="52011253986"/>
    <s v="H T L Housing Sch STAFF"/>
    <n v="78204931315"/>
    <s v="Mr. UDAY  JERE"/>
    <n v="463009"/>
    <n v="6"/>
    <n v="293779.90999999997"/>
    <n v="245428.91"/>
    <n v="0"/>
    <n v="0"/>
    <n v="0"/>
    <n v="0"/>
    <d v="1995-01-06T00:00:00"/>
    <n v="84"/>
    <n v="84"/>
    <n v="0"/>
    <n v="0"/>
    <n v="0"/>
    <n v="0"/>
    <x v="0"/>
    <s v="INR"/>
    <n v="0"/>
    <n v="5120"/>
    <s v="00/00/0000"/>
    <n v="0"/>
    <n v="0"/>
  </r>
  <r>
    <n v="62235339046"/>
    <s v="TL EDUCATION LOAN(STAFF)"/>
    <n v="79214436754"/>
    <s v="Mr. SIDRAMAYYA SHANTAYYA  PURA"/>
    <n v="2000000"/>
    <n v="7.5"/>
    <n v="1932202"/>
    <n v="1053920"/>
    <n v="0"/>
    <n v="0"/>
    <n v="0"/>
    <n v="0"/>
    <d v="2012-06-27T00:00:00"/>
    <n v="2"/>
    <n v="2"/>
    <n v="0"/>
    <n v="0"/>
    <n v="0"/>
    <n v="0"/>
    <x v="0"/>
    <s v="INR"/>
    <n v="0"/>
    <n v="47251"/>
    <s v="00/00/0000"/>
    <n v="0"/>
    <n v="0"/>
  </r>
  <r>
    <n v="62376104115"/>
    <s v="TL EDUCATION LOAN(STAFF)"/>
    <n v="72194792021"/>
    <s v="Miss. AMREEN  KOUSAR"/>
    <n v="400000"/>
    <n v="7.5"/>
    <n v="157352"/>
    <n v="157408"/>
    <n v="56"/>
    <n v="2.24E-2"/>
    <n v="56"/>
    <n v="0"/>
    <d v="2014-10-20T00:00:00"/>
    <n v="0"/>
    <n v="0"/>
    <n v="0"/>
    <n v="0"/>
    <n v="0"/>
    <n v="0"/>
    <x v="0"/>
    <s v="INR"/>
    <n v="21782"/>
    <n v="2500"/>
    <d v="2015-10-19T00:00:00"/>
    <n v="0"/>
    <n v="0"/>
  </r>
  <r>
    <n v="62461096274"/>
    <s v="TL EDUCATION LOAN(STAFF)"/>
    <n v="72052882688"/>
    <s v="Mr. MOHAN SRINIVASRAO KULKARNI"/>
    <n v="750000"/>
    <n v="8"/>
    <n v="0"/>
    <n v="0"/>
    <n v="0"/>
    <n v="0"/>
    <n v="0"/>
    <n v="0"/>
    <d v="2016-03-30T00:00:00"/>
    <n v="0"/>
    <n v="0"/>
    <n v="0"/>
    <n v="0"/>
    <n v="0"/>
    <n v="0"/>
    <x v="0"/>
    <s v="INR"/>
    <n v="21782"/>
    <n v="16618"/>
    <s v="00/00/0000"/>
    <n v="0"/>
    <n v="0"/>
  </r>
  <r>
    <n v="62458841588"/>
    <s v="BR-DL WHR CE/ST/PV0314AGR"/>
    <n v="72239879255"/>
    <s v="Mr. RAMESH  BIDIMANI"/>
    <n v="690000"/>
    <n v="10.75"/>
    <n v="694268"/>
    <n v="694268"/>
    <n v="0"/>
    <n v="0"/>
    <n v="0"/>
    <n v="0"/>
    <d v="2016-03-11T00:00:00"/>
    <n v="0"/>
    <n v="0"/>
    <n v="0"/>
    <n v="0"/>
    <n v="0"/>
    <n v="0"/>
    <x v="0"/>
    <s v="INR"/>
    <n v="0"/>
    <n v="373058.28200000001"/>
    <s v="00/00/0000"/>
    <n v="0"/>
    <n v="0"/>
  </r>
  <r>
    <n v="62416842173"/>
    <s v="BR-DLGOLD LOAN AGR 082006"/>
    <n v="78250400548"/>
    <s v="Mr. MANIKAPPA S K"/>
    <n v="70000"/>
    <n v="6.7"/>
    <n v="72147"/>
    <n v="59590"/>
    <n v="0"/>
    <n v="0"/>
    <n v="0"/>
    <n v="0"/>
    <d v="2015-05-11T00:00:00"/>
    <n v="0"/>
    <n v="0"/>
    <n v="0"/>
    <n v="0"/>
    <n v="0"/>
    <n v="0"/>
    <x v="0"/>
    <s v="INR"/>
    <n v="0"/>
    <n v="77447"/>
    <s v="00/00/0000"/>
    <n v="0"/>
    <n v="1285.8800000000001"/>
  </r>
  <r>
    <n v="62139516244"/>
    <s v="D L Bank Deposit PER"/>
    <n v="78303379563"/>
    <s v="Mr. KAVITA S  HONGUNTIKAR"/>
    <n v="10000"/>
    <n v="9.75"/>
    <n v="0"/>
    <n v="0"/>
    <n v="0"/>
    <n v="0"/>
    <n v="0"/>
    <n v="0"/>
    <d v="2010-07-20T00:00:00"/>
    <n v="0"/>
    <n v="0"/>
    <n v="0"/>
    <n v="0"/>
    <n v="0"/>
    <n v="0"/>
    <x v="0"/>
    <s v="INR"/>
    <n v="0"/>
    <n v="10000"/>
    <s v="00/00/0000"/>
    <n v="0"/>
    <n v="0"/>
  </r>
  <r>
    <n v="62205985982"/>
    <s v="D L Bank Deposit PER"/>
    <n v="78204932397"/>
    <s v="VAIJINATH RAO HALKAI"/>
    <n v="45000"/>
    <n v="9.8000000000000007"/>
    <n v="50733"/>
    <n v="802"/>
    <n v="0"/>
    <n v="0"/>
    <n v="0"/>
    <n v="0"/>
    <d v="2011-11-03T00:00:00"/>
    <n v="12"/>
    <n v="12"/>
    <n v="0"/>
    <n v="0"/>
    <n v="0"/>
    <n v="0"/>
    <x v="0"/>
    <s v="INR"/>
    <n v="0"/>
    <n v="45000"/>
    <s v="00/00/0000"/>
    <n v="0"/>
    <n v="0"/>
  </r>
  <r>
    <n v="62307476425"/>
    <s v="D L Bank Deposit PER"/>
    <n v="78250590661"/>
    <s v="Mr. SUBHASH  MUDDA"/>
    <n v="300000"/>
    <n v="9.3000000000000007"/>
    <n v="351938"/>
    <n v="317482"/>
    <n v="0"/>
    <n v="0"/>
    <n v="0"/>
    <n v="0"/>
    <d v="2013-10-05T00:00:00"/>
    <n v="12"/>
    <n v="12"/>
    <n v="0"/>
    <n v="0"/>
    <n v="0"/>
    <n v="0"/>
    <x v="0"/>
    <s v="INR"/>
    <n v="0"/>
    <n v="300000"/>
    <s v="00/00/0000"/>
    <n v="0"/>
    <n v="583.5"/>
  </r>
  <r>
    <n v="62322304796"/>
    <s v="D L Bank Deposit PER"/>
    <n v="78301076752"/>
    <s v="Miss. LEENA  PATIL"/>
    <n v="160000"/>
    <n v="9.4"/>
    <n v="183538"/>
    <n v="200340"/>
    <n v="16802"/>
    <n v="0.10501249999999999"/>
    <n v="16802"/>
    <n v="0"/>
    <d v="2013-12-14T00:00:00"/>
    <n v="12"/>
    <n v="12"/>
    <n v="0"/>
    <n v="0"/>
    <n v="0"/>
    <n v="0"/>
    <x v="0"/>
    <s v="INR"/>
    <n v="0"/>
    <n v="160000"/>
    <s v="00/00/0000"/>
    <n v="0"/>
    <n v="304.2"/>
  </r>
  <r>
    <n v="62325749926"/>
    <s v="D L Bank Deposit PER"/>
    <n v="78250676584"/>
    <s v="Mr. G G ZALKIKAR"/>
    <n v="150000"/>
    <n v="10.5"/>
    <n v="174575"/>
    <n v="193240"/>
    <n v="18665"/>
    <n v="0.12443333333333334"/>
    <n v="18665"/>
    <n v="0"/>
    <d v="2014-01-02T00:00:00"/>
    <n v="12"/>
    <n v="12"/>
    <n v="0"/>
    <n v="0"/>
    <n v="0"/>
    <n v="0"/>
    <x v="0"/>
    <s v="INR"/>
    <n v="0"/>
    <n v="150000"/>
    <s v="00/00/0000"/>
    <n v="0"/>
    <n v="289.8"/>
  </r>
  <r>
    <n v="62326697330"/>
    <s v="D L Bank Deposit PER"/>
    <n v="78250590661"/>
    <s v="Mr. SUBHASH  MUDDA"/>
    <n v="300000"/>
    <n v="9.3000000000000007"/>
    <n v="342906"/>
    <n v="317883"/>
    <n v="0"/>
    <n v="0"/>
    <n v="0"/>
    <n v="0"/>
    <d v="2014-01-08T00:00:00"/>
    <n v="12"/>
    <n v="12"/>
    <n v="0"/>
    <n v="0"/>
    <n v="0"/>
    <n v="0"/>
    <x v="0"/>
    <s v="INR"/>
    <n v="0"/>
    <n v="300000"/>
    <s v="00/00/0000"/>
    <n v="0"/>
    <n v="568.5"/>
  </r>
  <r>
    <n v="62329476419"/>
    <s v="D L Bank Deposit PER"/>
    <n v="72054521367"/>
    <s v="Mrs. NEELAMMA  AMBARAYA"/>
    <n v="350000"/>
    <n v="9.8000000000000007"/>
    <n v="395012"/>
    <n v="256364"/>
    <n v="0"/>
    <n v="0"/>
    <n v="0"/>
    <n v="0"/>
    <d v="2014-01-25T00:00:00"/>
    <n v="12"/>
    <n v="12"/>
    <n v="0"/>
    <n v="0"/>
    <n v="0"/>
    <n v="0"/>
    <x v="0"/>
    <s v="INR"/>
    <n v="0"/>
    <n v="350000"/>
    <s v="00/00/0000"/>
    <n v="0"/>
    <n v="0"/>
  </r>
  <r>
    <n v="62335953702"/>
    <s v="D L Bank Deposit PER"/>
    <n v="78204910486"/>
    <s v="RAJENDRA  KOTHARI"/>
    <n v="440000"/>
    <n v="9.3000000000000007"/>
    <n v="478840"/>
    <n v="524038"/>
    <n v="45198"/>
    <n v="0.10272272727272727"/>
    <n v="45198"/>
    <n v="0"/>
    <d v="2014-03-10T00:00:00"/>
    <n v="12"/>
    <n v="12"/>
    <n v="0"/>
    <n v="0"/>
    <n v="0"/>
    <n v="0"/>
    <x v="0"/>
    <s v="INR"/>
    <n v="0"/>
    <n v="440000"/>
    <s v="00/00/0000"/>
    <n v="0"/>
    <n v="794.1"/>
  </r>
  <r>
    <n v="62349024901"/>
    <s v="D L Bank Deposit PER"/>
    <n v="72103405643"/>
    <s v="Mr. PRAFULLACHANDRA  KOTHARI"/>
    <n v="600000"/>
    <n v="9.5500000000000007"/>
    <n v="659397"/>
    <n v="338451"/>
    <n v="0"/>
    <n v="0"/>
    <n v="0"/>
    <n v="0"/>
    <d v="2014-07-08T00:00:00"/>
    <n v="10"/>
    <n v="10"/>
    <n v="0"/>
    <n v="0"/>
    <n v="0"/>
    <n v="0"/>
    <x v="0"/>
    <s v="INR"/>
    <n v="0"/>
    <n v="600000"/>
    <s v="00/00/0000"/>
    <n v="0"/>
    <n v="0"/>
  </r>
  <r>
    <n v="62352308637"/>
    <s v="D L Bank Deposit PER"/>
    <n v="72043064980"/>
    <s v="Mr. MALLIKARJUN  SHERI"/>
    <n v="75000"/>
    <n v="8.75"/>
    <n v="82114"/>
    <n v="88376"/>
    <n v="6262"/>
    <n v="8.3493333333333336E-2"/>
    <n v="6262"/>
    <n v="0"/>
    <d v="2014-08-01T00:00:00"/>
    <n v="9"/>
    <n v="9"/>
    <n v="0"/>
    <n v="0"/>
    <n v="0"/>
    <n v="0"/>
    <x v="0"/>
    <s v="INR"/>
    <n v="0"/>
    <n v="75000"/>
    <s v="00/00/0000"/>
    <n v="0"/>
    <n v="0"/>
  </r>
  <r>
    <n v="62352721306"/>
    <s v="D L Bank Deposit PER"/>
    <n v="78204896108"/>
    <s v="Mr. MAHANTESH  TIPPANAVAR"/>
    <n v="80000"/>
    <n v="9.5"/>
    <n v="87583"/>
    <n v="63637"/>
    <n v="0"/>
    <n v="0"/>
    <n v="0"/>
    <n v="0"/>
    <d v="2014-08-05T00:00:00"/>
    <n v="9"/>
    <n v="9"/>
    <n v="0"/>
    <n v="0"/>
    <n v="0"/>
    <n v="0"/>
    <x v="0"/>
    <s v="INR"/>
    <n v="0"/>
    <n v="80000"/>
    <s v="00/00/0000"/>
    <n v="0"/>
    <n v="0"/>
  </r>
  <r>
    <n v="62352753837"/>
    <s v="D L Bank Deposit PER"/>
    <n v="78204896040"/>
    <s v="MAHANTESH  M"/>
    <n v="80000"/>
    <n v="9.5"/>
    <n v="87626"/>
    <n v="94102"/>
    <n v="6476"/>
    <n v="8.0949999999999994E-2"/>
    <n v="6476"/>
    <n v="0"/>
    <d v="2014-08-05T00:00:00"/>
    <n v="9"/>
    <n v="9"/>
    <n v="0"/>
    <n v="0"/>
    <n v="0"/>
    <n v="0"/>
    <x v="0"/>
    <s v="INR"/>
    <n v="0"/>
    <n v="80000"/>
    <s v="00/00/0000"/>
    <n v="0"/>
    <n v="0"/>
  </r>
  <r>
    <n v="62373012828"/>
    <s v="D L Bank Deposit PER"/>
    <n v="72170402993"/>
    <s v="Mr. MALLESHAPPA  ABHISHAL"/>
    <n v="200000"/>
    <n v="9.25"/>
    <n v="0"/>
    <n v="224819"/>
    <n v="224819"/>
    <n v="1.0206889976482552"/>
    <n v="224819"/>
    <n v="0"/>
    <d v="2014-10-07T00:00:00"/>
    <n v="6"/>
    <n v="5"/>
    <n v="1"/>
    <n v="0"/>
    <n v="0"/>
    <n v="0"/>
    <x v="0"/>
    <s v="INR"/>
    <n v="0"/>
    <n v="220262"/>
    <d v="2015-10-01T00:00:00"/>
    <n v="0"/>
    <n v="730.3"/>
  </r>
  <r>
    <n v="62392450586"/>
    <s v="D L Bank Deposit PER"/>
    <n v="78204951592"/>
    <s v="LAXMI DIGAMBAR RAO KULKARNI"/>
    <n v="500000"/>
    <n v="9.5"/>
    <n v="0"/>
    <n v="490431"/>
    <n v="490431"/>
    <n v="0.89012287420367719"/>
    <n v="490431"/>
    <n v="0"/>
    <d v="2015-01-02T00:00:00"/>
    <n v="3"/>
    <n v="2"/>
    <n v="1"/>
    <n v="0"/>
    <n v="0"/>
    <n v="0"/>
    <x v="0"/>
    <s v="INR"/>
    <n v="0"/>
    <n v="550970"/>
    <d v="2015-12-31T00:00:00"/>
    <n v="0"/>
    <n v="0"/>
  </r>
  <r>
    <n v="62429940174"/>
    <s v="D L Bank Deposit PER"/>
    <n v="72010935131"/>
    <s v="Mr. PRAKASH  YELLERI  S/O REVA"/>
    <n v="540000"/>
    <n v="9.0500000000000007"/>
    <n v="244474.27"/>
    <n v="577590.27"/>
    <n v="333116"/>
    <n v="7"/>
    <n v="333116"/>
    <n v="0"/>
    <d v="2015-08-07T00:00:00"/>
    <n v="7"/>
    <n v="0"/>
    <n v="7"/>
    <n v="0"/>
    <n v="0"/>
    <n v="0"/>
    <x v="0"/>
    <s v="INR"/>
    <n v="0"/>
    <n v="47588"/>
    <d v="2015-09-30T00:00:00"/>
    <n v="0"/>
    <n v="0"/>
  </r>
  <r>
    <n v="62433796280"/>
    <s v="D L Bank Deposit PER"/>
    <n v="72103170629"/>
    <s v="Mr. SEETARAM YEMJI RATHOD"/>
    <n v="200000"/>
    <n v="9.8000000000000007"/>
    <n v="210777"/>
    <n v="171777"/>
    <n v="0"/>
    <n v="0"/>
    <n v="0"/>
    <n v="0"/>
    <d v="2015-09-01T00:00:00"/>
    <n v="0"/>
    <n v="0"/>
    <n v="0"/>
    <n v="0"/>
    <n v="0"/>
    <n v="0"/>
    <x v="0"/>
    <s v="INR"/>
    <n v="0"/>
    <n v="217990"/>
    <s v="00/00/0000"/>
    <n v="0"/>
    <n v="0"/>
  </r>
  <r>
    <n v="62436890100"/>
    <s v="D L Bank Deposit PER"/>
    <n v="78204929066"/>
    <s v="SURESH  ZALKIKAR"/>
    <n v="10000"/>
    <n v="9.8000000000000007"/>
    <n v="10350"/>
    <n v="4350"/>
    <n v="0"/>
    <n v="0"/>
    <n v="0"/>
    <n v="0"/>
    <d v="2015-09-22T00:00:00"/>
    <n v="0"/>
    <n v="0"/>
    <n v="0"/>
    <n v="0"/>
    <n v="0"/>
    <n v="0"/>
    <x v="0"/>
    <s v="INR"/>
    <n v="0"/>
    <n v="10967"/>
    <s v="00/00/0000"/>
    <n v="0"/>
    <n v="0"/>
  </r>
  <r>
    <n v="62438116100"/>
    <s v="D L Bank Deposit PER"/>
    <n v="72185326844"/>
    <s v="Mr. AKASH  SINGH"/>
    <n v="20000"/>
    <n v="9.25"/>
    <n v="20946"/>
    <n v="20946"/>
    <n v="0"/>
    <n v="0"/>
    <n v="0"/>
    <n v="0"/>
    <d v="2015-10-01T00:00:00"/>
    <n v="0"/>
    <n v="0"/>
    <n v="0"/>
    <n v="0"/>
    <n v="0"/>
    <n v="0"/>
    <x v="0"/>
    <s v="INR"/>
    <n v="0"/>
    <n v="21704"/>
    <s v="00/00/0000"/>
    <n v="0"/>
    <n v="0"/>
  </r>
  <r>
    <n v="62441977674"/>
    <s v="D L Bank Deposit PER"/>
    <n v="72081037532"/>
    <s v="Ms. SHASHIKALA SHIVASHRNAPPA N"/>
    <n v="229000"/>
    <n v="8.85"/>
    <n v="238483"/>
    <n v="238483"/>
    <n v="0"/>
    <n v="0"/>
    <n v="0"/>
    <n v="0"/>
    <d v="2015-10-29T00:00:00"/>
    <n v="1"/>
    <n v="1"/>
    <n v="0"/>
    <n v="0"/>
    <n v="0"/>
    <n v="0"/>
    <x v="0"/>
    <s v="INR"/>
    <n v="0"/>
    <n v="249827"/>
    <s v="00/00/0000"/>
    <n v="0"/>
    <n v="0"/>
  </r>
  <r>
    <n v="62448545933"/>
    <s v="D L Bank Deposit PER"/>
    <n v="78204903808"/>
    <s v="NARASINH  HARIDAS"/>
    <n v="120000"/>
    <n v="9.15"/>
    <n v="122746"/>
    <n v="87746"/>
    <n v="0"/>
    <n v="0"/>
    <n v="0"/>
    <n v="0"/>
    <d v="2015-12-16T00:00:00"/>
    <n v="0"/>
    <n v="0"/>
    <n v="0"/>
    <n v="0"/>
    <n v="0"/>
    <n v="0"/>
    <x v="0"/>
    <s v="INR"/>
    <n v="0"/>
    <n v="130559"/>
    <s v="00/00/0000"/>
    <n v="0"/>
    <n v="0"/>
  </r>
  <r>
    <n v="62448552292"/>
    <s v="D L Bank Deposit PER"/>
    <n v="78204974881"/>
    <s v="Mr. CHANDRAKANT SANTARAM  WAGA"/>
    <n v="35000"/>
    <n v="10.25"/>
    <n v="35865"/>
    <n v="25865"/>
    <n v="0"/>
    <n v="0"/>
    <n v="0"/>
    <n v="0"/>
    <d v="2015-12-16T00:00:00"/>
    <n v="0"/>
    <n v="0"/>
    <n v="0"/>
    <n v="0"/>
    <n v="0"/>
    <n v="0"/>
    <x v="0"/>
    <s v="INR"/>
    <n v="0"/>
    <n v="38450"/>
    <s v="00/00/0000"/>
    <n v="0"/>
    <n v="0"/>
  </r>
  <r>
    <n v="62450690769"/>
    <s v="D L Bank Deposit PER"/>
    <n v="72026811266"/>
    <s v="Mr. AYYAPPA G TIBSHETTY"/>
    <n v="50000"/>
    <n v="9.25"/>
    <n v="51205"/>
    <n v="51205"/>
    <n v="0"/>
    <n v="0"/>
    <n v="0"/>
    <n v="0"/>
    <d v="2016-01-02T00:00:00"/>
    <n v="0"/>
    <n v="0"/>
    <n v="0"/>
    <n v="0"/>
    <n v="0"/>
    <n v="0"/>
    <x v="0"/>
    <s v="INR"/>
    <n v="0"/>
    <n v="55050"/>
    <s v="00/00/0000"/>
    <n v="0"/>
    <n v="0"/>
  </r>
  <r>
    <n v="62454744703"/>
    <s v="D L Bank Deposit PER"/>
    <n v="72185326844"/>
    <s v="Mr. AKASH  SINGH"/>
    <n v="30000"/>
    <n v="9.25"/>
    <n v="30427"/>
    <n v="30427"/>
    <n v="0"/>
    <n v="0"/>
    <n v="0"/>
    <n v="0"/>
    <d v="2016-02-05T00:00:00"/>
    <n v="1"/>
    <n v="1"/>
    <n v="0"/>
    <n v="0"/>
    <n v="0"/>
    <n v="0"/>
    <x v="0"/>
    <s v="INR"/>
    <n v="0"/>
    <n v="32745"/>
    <s v="00/00/0000"/>
    <n v="0"/>
    <n v="0"/>
  </r>
  <r>
    <n v="62454868151"/>
    <s v="D L Bank Deposit PER"/>
    <n v="78204933583"/>
    <s v="VENKATRAO SRINIVASRAO KULKARN"/>
    <n v="50000"/>
    <n v="9.4499999999999993"/>
    <n v="50694"/>
    <n v="47694"/>
    <n v="0"/>
    <n v="0"/>
    <n v="0"/>
    <n v="0"/>
    <d v="2016-02-06T00:00:00"/>
    <n v="1"/>
    <n v="1"/>
    <n v="0"/>
    <n v="0"/>
    <n v="0"/>
    <n v="0"/>
    <x v="0"/>
    <s v="INR"/>
    <n v="0"/>
    <n v="54661"/>
    <s v="00/00/0000"/>
    <n v="0"/>
    <n v="0"/>
  </r>
  <r>
    <n v="62456270422"/>
    <s v="D L Bank Deposit PER"/>
    <n v="78204909209"/>
    <s v="Mr. R R JAHAGIRDAR"/>
    <n v="25000"/>
    <n v="9.15"/>
    <n v="25270"/>
    <n v="25270"/>
    <n v="0"/>
    <n v="0"/>
    <n v="0"/>
    <n v="0"/>
    <d v="2016-02-18T00:00:00"/>
    <n v="1"/>
    <n v="1"/>
    <n v="0"/>
    <n v="0"/>
    <n v="0"/>
    <n v="0"/>
    <x v="0"/>
    <s v="INR"/>
    <n v="0"/>
    <n v="27181"/>
    <s v="00/00/0000"/>
    <n v="0"/>
    <n v="0"/>
  </r>
  <r>
    <n v="62456412073"/>
    <s v="D L Bank Deposit PER"/>
    <n v="72129554415"/>
    <s v="Mr. AVADHOOT ACHYUT RAO PATIL"/>
    <n v="680000"/>
    <n v="8.75"/>
    <n v="686860"/>
    <n v="686860"/>
    <n v="0"/>
    <n v="0"/>
    <n v="0"/>
    <n v="0"/>
    <d v="2016-02-19T00:00:00"/>
    <n v="1"/>
    <n v="1"/>
    <n v="0"/>
    <n v="0"/>
    <n v="0"/>
    <n v="0"/>
    <x v="0"/>
    <s v="INR"/>
    <n v="0"/>
    <n v="736566"/>
    <s v="00/00/0000"/>
    <n v="0"/>
    <n v="0"/>
  </r>
  <r>
    <n v="62459014840"/>
    <s v="D L Bank Deposit PER"/>
    <n v="78204887514"/>
    <s v="JAGBAR  SINGH"/>
    <n v="30000"/>
    <n v="8.85"/>
    <n v="30131"/>
    <n v="30131"/>
    <n v="0"/>
    <n v="0"/>
    <n v="0"/>
    <n v="0"/>
    <d v="2016-03-14T00:00:00"/>
    <n v="1"/>
    <n v="1"/>
    <n v="0"/>
    <n v="0"/>
    <n v="0"/>
    <n v="0"/>
    <x v="0"/>
    <s v="INR"/>
    <n v="0"/>
    <n v="32554"/>
    <s v="00/00/0000"/>
    <n v="0"/>
    <n v="0"/>
  </r>
  <r>
    <n v="62460334765"/>
    <s v="D L Bank Deposit PER"/>
    <n v="78204956851"/>
    <s v="BABAPPA SAJAPPA LAMANI"/>
    <n v="10000"/>
    <n v="9.25"/>
    <n v="10023"/>
    <n v="10023"/>
    <n v="0"/>
    <n v="0"/>
    <n v="0"/>
    <n v="0"/>
    <d v="2016-03-23T00:00:00"/>
    <n v="0"/>
    <n v="0"/>
    <n v="0"/>
    <n v="0"/>
    <n v="0"/>
    <n v="0"/>
    <x v="0"/>
    <s v="INR"/>
    <n v="0"/>
    <n v="10870"/>
    <s v="00/00/0000"/>
    <n v="0"/>
    <n v="0"/>
  </r>
  <r>
    <n v="62052716158"/>
    <s v="D L Loans-PensionersPER"/>
    <n v="78204898785"/>
    <s v="MARIYAPPA  HANUMANTH"/>
    <n v="20000"/>
    <n v="15.4"/>
    <n v="130"/>
    <n v="9381"/>
    <n v="9251"/>
    <n v="7.2613814756671902"/>
    <n v="9251"/>
    <n v="0"/>
    <d v="2008-02-01T00:00:00"/>
    <n v="24"/>
    <n v="17"/>
    <n v="7"/>
    <n v="7"/>
    <n v="7"/>
    <n v="803"/>
    <x v="7"/>
    <s v="INR"/>
    <n v="0"/>
    <n v="1274"/>
    <d v="2009-05-31T00:00:00"/>
    <n v="1185"/>
    <n v="15129.83"/>
  </r>
  <r>
    <n v="52011251275"/>
    <s v="D L Loans-PensionersPER"/>
    <n v="78204935604"/>
    <s v="VISHWANATH  REDDY"/>
    <n v="28000"/>
    <n v="15.4"/>
    <n v="6840.07"/>
    <n v="6830.07"/>
    <n v="0"/>
    <n v="0"/>
    <n v="0"/>
    <n v="0"/>
    <d v="2001-10-01T00:00:00"/>
    <n v="36"/>
    <n v="36"/>
    <n v="0"/>
    <n v="8"/>
    <n v="8"/>
    <n v="0"/>
    <x v="0"/>
    <s v="INR"/>
    <n v="0"/>
    <n v="1500"/>
    <s v="00/00/0000"/>
    <n v="7798"/>
    <n v="25710.46"/>
  </r>
  <r>
    <n v="62348854151"/>
    <s v="BR-DL GOLD LOAN PER  0812"/>
    <n v="72092650569"/>
    <s v="Mr. RAMAYYA  MAHALINGAYYA"/>
    <n v="115000"/>
    <n v="12.15"/>
    <n v="117165.1"/>
    <n v="113452.1"/>
    <n v="0"/>
    <n v="0"/>
    <n v="0"/>
    <n v="0"/>
    <d v="2014-07-07T00:00:00"/>
    <n v="1"/>
    <n v="1"/>
    <n v="0"/>
    <n v="0"/>
    <n v="0"/>
    <n v="0"/>
    <x v="0"/>
    <s v="INR"/>
    <n v="0"/>
    <n v="1221"/>
    <s v="00/00/0000"/>
    <n v="0"/>
    <n v="0"/>
  </r>
  <r>
    <n v="62341484651"/>
    <s v="BR-DL GOLD LOAN PER 0413"/>
    <n v="72001760624"/>
    <s v="Mrs. PARVATHI HANAMANTH GOUDA"/>
    <n v="90000"/>
    <n v="11.9"/>
    <n v="0"/>
    <n v="89002"/>
    <n v="89002"/>
    <n v="0.96966857690715358"/>
    <n v="89002"/>
    <n v="0"/>
    <d v="2014-04-29T00:00:00"/>
    <n v="0"/>
    <n v="0"/>
    <n v="0"/>
    <n v="0"/>
    <n v="0"/>
    <n v="0"/>
    <x v="0"/>
    <s v="INR"/>
    <n v="0"/>
    <n v="91786"/>
    <d v="2016-03-31T00:00:00"/>
    <n v="0"/>
    <n v="0"/>
  </r>
  <r>
    <n v="62344523994"/>
    <s v="BR-DL GOLD LOAN PER 0413"/>
    <n v="78204881523"/>
    <s v="DEVIDAS  SHINDE"/>
    <n v="420000"/>
    <n v="12.15"/>
    <n v="420000"/>
    <n v="137998"/>
    <n v="0"/>
    <n v="0"/>
    <n v="0"/>
    <n v="0"/>
    <d v="2014-05-31T00:00:00"/>
    <n v="0"/>
    <n v="0"/>
    <n v="0"/>
    <n v="0"/>
    <n v="0"/>
    <n v="0"/>
    <x v="0"/>
    <s v="INR"/>
    <n v="0"/>
    <n v="4394"/>
    <s v="00/00/0000"/>
    <n v="0"/>
    <n v="0"/>
  </r>
  <r>
    <n v="62346563276"/>
    <s v="BR-DL GOLD LOAN PER 0413"/>
    <n v="72049609136"/>
    <s v="Ms. ARUNA SIDDANNA DESAI"/>
    <n v="64000"/>
    <n v="11.9"/>
    <n v="64000"/>
    <n v="31134"/>
    <n v="0"/>
    <n v="0"/>
    <n v="0"/>
    <n v="0"/>
    <d v="2014-06-19T00:00:00"/>
    <n v="0"/>
    <n v="0"/>
    <n v="0"/>
    <n v="0"/>
    <n v="0"/>
    <n v="0"/>
    <x v="0"/>
    <s v="INR"/>
    <n v="0"/>
    <n v="656"/>
    <s v="00/00/0000"/>
    <n v="0"/>
    <n v="0"/>
  </r>
  <r>
    <n v="62350766020"/>
    <s v="BR-DL GOLD LOAN PER 0413"/>
    <n v="72097273775"/>
    <s v="Mrs. LAXMIBAI KALYANI BIRADAR"/>
    <n v="12000"/>
    <n v="11.9"/>
    <n v="14719"/>
    <n v="14719"/>
    <n v="0"/>
    <n v="0"/>
    <n v="0"/>
    <n v="0"/>
    <d v="2014-07-21T00:00:00"/>
    <n v="1"/>
    <n v="1"/>
    <n v="0"/>
    <n v="0"/>
    <n v="0"/>
    <n v="0"/>
    <x v="0"/>
    <s v="INR"/>
    <n v="0"/>
    <n v="14864"/>
    <s v="00/00/0000"/>
    <n v="0"/>
    <n v="0"/>
  </r>
  <r>
    <n v="62423739608"/>
    <s v="BR- PREMIUM GOLD LOAN"/>
    <n v="72000776282"/>
    <s v="Mr. MALLIKARJUN NIRANJAYYA MAT"/>
    <n v="300000"/>
    <n v="11.85"/>
    <n v="318373"/>
    <n v="104773"/>
    <n v="0"/>
    <n v="0"/>
    <n v="0"/>
    <n v="0"/>
    <d v="2015-07-01T00:00:00"/>
    <n v="0"/>
    <n v="0"/>
    <n v="0"/>
    <n v="0"/>
    <n v="0"/>
    <n v="0"/>
    <x v="0"/>
    <s v="INR"/>
    <n v="0"/>
    <n v="336250"/>
    <s v="00/00/0000"/>
    <n v="0"/>
    <n v="0"/>
  </r>
  <r>
    <n v="62423868045"/>
    <s v="BR- PREMIUM GOLD LOAN"/>
    <n v="72178159597"/>
    <s v="Mr. SRIKANTH  MAHADEVAPPA"/>
    <n v="75000"/>
    <n v="11.65"/>
    <n v="81891"/>
    <n v="81891"/>
    <n v="0"/>
    <n v="0"/>
    <n v="0"/>
    <n v="0"/>
    <d v="2015-07-01T00:00:00"/>
    <n v="0"/>
    <n v="0"/>
    <n v="0"/>
    <n v="0"/>
    <n v="0"/>
    <n v="0"/>
    <x v="0"/>
    <s v="INR"/>
    <n v="0"/>
    <n v="85264"/>
    <s v="00/00/0000"/>
    <n v="0"/>
    <n v="0"/>
  </r>
  <r>
    <n v="62423933004"/>
    <s v="BR- PREMIUM GOLD LOAN"/>
    <n v="79242140468"/>
    <s v="Mr. SHANKERSINGH  THAKUR"/>
    <n v="70000"/>
    <n v="11.65"/>
    <n v="75742"/>
    <n v="66792"/>
    <n v="0"/>
    <n v="0"/>
    <n v="0"/>
    <n v="0"/>
    <d v="2015-07-02T00:00:00"/>
    <n v="0"/>
    <n v="0"/>
    <n v="0"/>
    <n v="0"/>
    <n v="0"/>
    <n v="0"/>
    <x v="0"/>
    <s v="INR"/>
    <n v="0"/>
    <n v="78295"/>
    <s v="00/00/0000"/>
    <n v="0"/>
    <n v="0"/>
  </r>
  <r>
    <n v="62457536711"/>
    <s v="BR- PREMIUM GOLD LOAN"/>
    <n v="72057019523"/>
    <s v="Mr. SHIVAKUMAR SHIVASHARNAPPA"/>
    <n v="750000"/>
    <n v="11.85"/>
    <n v="757793"/>
    <n v="757793"/>
    <n v="0"/>
    <n v="0"/>
    <n v="0"/>
    <n v="0"/>
    <d v="2016-02-29T00:00:00"/>
    <n v="0"/>
    <n v="0"/>
    <n v="0"/>
    <n v="0"/>
    <n v="0"/>
    <n v="0"/>
    <x v="0"/>
    <s v="INR"/>
    <n v="0"/>
    <n v="832301"/>
    <s v="00/00/0000"/>
    <n v="0"/>
    <n v="0"/>
  </r>
  <r>
    <n v="62393750996"/>
    <s v="BR-SMART PREMIUM GOLDLOAN"/>
    <n v="72000377540"/>
    <s v="Mr. LAXMAN SITARAM RATHOD"/>
    <n v="250000"/>
    <n v="11.75"/>
    <n v="0"/>
    <n v="0"/>
    <n v="0"/>
    <n v="0"/>
    <n v="0"/>
    <n v="0"/>
    <d v="2015-01-07T00:00:00"/>
    <n v="0"/>
    <n v="0"/>
    <n v="0"/>
    <n v="3"/>
    <n v="3"/>
    <n v="703"/>
    <x v="4"/>
    <s v="INR"/>
    <n v="0"/>
    <n v="279753"/>
    <s v="00/00/0000"/>
    <n v="0"/>
    <n v="0"/>
  </r>
  <r>
    <n v="62396299176"/>
    <s v="BR-SMART PREMIUM GOLDLOAN"/>
    <n v="79214392272"/>
    <s v="ANNAPURNA  DEVRAO"/>
    <n v="69000"/>
    <n v="11.65"/>
    <n v="0"/>
    <n v="0"/>
    <n v="0"/>
    <n v="0"/>
    <n v="0"/>
    <n v="0"/>
    <d v="2015-01-17T00:00:00"/>
    <n v="0"/>
    <n v="0"/>
    <n v="0"/>
    <n v="4"/>
    <n v="3"/>
    <n v="704"/>
    <x v="6"/>
    <s v="INR"/>
    <n v="0"/>
    <n v="76895"/>
    <s v="00/00/0000"/>
    <n v="0"/>
    <n v="0"/>
  </r>
  <r>
    <n v="62411832839"/>
    <s v="BR- UTSAV PREMIUM  GOLD L"/>
    <n v="72033811937"/>
    <s v="Mr. KUMARI TRIVENI TADAKE RANA"/>
    <n v="50000"/>
    <n v="11.15"/>
    <n v="0"/>
    <n v="55960"/>
    <n v="55960"/>
    <n v="1.0120447064780989"/>
    <n v="55960"/>
    <n v="0"/>
    <d v="2015-03-31T00:00:00"/>
    <n v="0"/>
    <n v="0"/>
    <n v="0"/>
    <n v="0"/>
    <n v="0"/>
    <n v="0"/>
    <x v="0"/>
    <s v="INR"/>
    <n v="0"/>
    <n v="55294"/>
    <d v="2016-03-30T00:00:00"/>
    <n v="0"/>
    <n v="0"/>
  </r>
  <r>
    <n v="62415368199"/>
    <s v="BR- UTSAV PREMIUM  GOLD L"/>
    <n v="72118159768"/>
    <s v="Mr. SATISH  BASAVANTHRAO"/>
    <n v="125000"/>
    <n v="10.35"/>
    <n v="136951"/>
    <n v="124951"/>
    <n v="0"/>
    <n v="0"/>
    <n v="0"/>
    <n v="0"/>
    <d v="2015-04-29T00:00:00"/>
    <n v="0"/>
    <n v="0"/>
    <n v="0"/>
    <n v="0"/>
    <n v="0"/>
    <n v="0"/>
    <x v="0"/>
    <s v="INR"/>
    <n v="0"/>
    <n v="137155"/>
    <s v="00/00/0000"/>
    <n v="0"/>
    <n v="0"/>
  </r>
  <r>
    <n v="62417472754"/>
    <s v="BR- UTSAV PREMIUM  GOLD L"/>
    <n v="72129790496"/>
    <s v="Mrs. PARVATI RAVI GOWDA PATIL"/>
    <n v="138000"/>
    <n v="10.35"/>
    <n v="151150"/>
    <n v="151150"/>
    <n v="0"/>
    <n v="0"/>
    <n v="0"/>
    <n v="0"/>
    <d v="2015-05-15T00:00:00"/>
    <n v="0"/>
    <n v="0"/>
    <n v="0"/>
    <n v="0"/>
    <n v="0"/>
    <n v="0"/>
    <x v="0"/>
    <s v="INR"/>
    <n v="0"/>
    <n v="151775"/>
    <s v="00/00/0000"/>
    <n v="0"/>
    <n v="358.4"/>
  </r>
  <r>
    <n v="62418872581"/>
    <s v="BR- UTSAV PREMIUM  GOLD L"/>
    <n v="79230505162"/>
    <s v="SHANKARAGOUDA  shivappa"/>
    <n v="150000"/>
    <n v="10.35"/>
    <n v="163001"/>
    <n v="148001"/>
    <n v="0"/>
    <n v="0"/>
    <n v="0"/>
    <n v="0"/>
    <d v="2015-05-27T00:00:00"/>
    <n v="0"/>
    <n v="0"/>
    <n v="0"/>
    <n v="0"/>
    <n v="0"/>
    <n v="0"/>
    <x v="0"/>
    <s v="INR"/>
    <n v="0"/>
    <n v="164462"/>
    <s v="00/00/0000"/>
    <n v="0"/>
    <n v="140.54"/>
  </r>
  <r>
    <n v="62422864982"/>
    <s v="BR- UTSAV PREMIUM  GOLD L"/>
    <n v="72096873717"/>
    <s v="Mrs. SARSWATI  BANNURKAR"/>
    <n v="80000"/>
    <n v="11.15"/>
    <n v="87181"/>
    <n v="87181"/>
    <n v="0"/>
    <n v="0"/>
    <n v="0"/>
    <n v="0"/>
    <d v="2015-06-25T00:00:00"/>
    <n v="0"/>
    <n v="0"/>
    <n v="0"/>
    <n v="0"/>
    <n v="0"/>
    <n v="0"/>
    <x v="0"/>
    <s v="INR"/>
    <n v="0"/>
    <n v="88508"/>
    <s v="00/00/0000"/>
    <n v="0"/>
    <n v="0"/>
  </r>
  <r>
    <n v="62428754688"/>
    <s v="BR- UTSAV PREMIUM  GOLD L"/>
    <n v="72081767558"/>
    <s v="Mr. NIZAMUDDIN SHAIKH DAWOOD"/>
    <n v="60000"/>
    <n v="11.15"/>
    <n v="64659"/>
    <n v="64659"/>
    <n v="0"/>
    <n v="0"/>
    <n v="0"/>
    <n v="0"/>
    <d v="2015-07-31T00:00:00"/>
    <n v="0"/>
    <n v="0"/>
    <n v="0"/>
    <n v="0"/>
    <n v="0"/>
    <n v="0"/>
    <x v="0"/>
    <s v="INR"/>
    <n v="0"/>
    <n v="66269"/>
    <s v="00/00/0000"/>
    <n v="0"/>
    <n v="0"/>
  </r>
  <r>
    <n v="62430718431"/>
    <s v="BR- UTSAV PREMIUM  GOLD L"/>
    <n v="72102286546"/>
    <s v="Mrs. SHIVAKANTH BAI  KALYANI"/>
    <n v="210000"/>
    <n v="10.35"/>
    <n v="222312"/>
    <n v="110412"/>
    <n v="0"/>
    <n v="0"/>
    <n v="0"/>
    <n v="0"/>
    <d v="2015-08-12T00:00:00"/>
    <n v="0"/>
    <n v="0"/>
    <n v="0"/>
    <n v="0"/>
    <n v="0"/>
    <n v="0"/>
    <x v="0"/>
    <s v="INR"/>
    <n v="0"/>
    <n v="231140"/>
    <s v="00/00/0000"/>
    <n v="0"/>
    <n v="0"/>
  </r>
  <r>
    <n v="62432772384"/>
    <s v="BR- UTSAV PREMIUM  GOLD L"/>
    <n v="72018932202"/>
    <s v="Mr. MANIKRAO  KATKAM"/>
    <n v="360000"/>
    <n v="10.35"/>
    <n v="382962"/>
    <n v="382962"/>
    <n v="0"/>
    <n v="0"/>
    <n v="0"/>
    <n v="0"/>
    <d v="2015-08-26T00:00:00"/>
    <n v="0"/>
    <n v="0"/>
    <n v="0"/>
    <n v="0"/>
    <n v="0"/>
    <n v="0"/>
    <x v="0"/>
    <s v="INR"/>
    <n v="0"/>
    <n v="394811"/>
    <s v="00/00/0000"/>
    <n v="0"/>
    <n v="0"/>
  </r>
  <r>
    <n v="62436882010"/>
    <s v="BR- UTSAV PREMIUM  GOLD L"/>
    <n v="79242050551"/>
    <s v="Mrs. NEETA DATTATRAY RAO BHOSL"/>
    <n v="300000"/>
    <n v="10.35"/>
    <n v="316561"/>
    <n v="312561"/>
    <n v="0"/>
    <n v="0"/>
    <n v="0"/>
    <n v="0"/>
    <d v="2015-09-22T00:00:00"/>
    <n v="0"/>
    <n v="0"/>
    <n v="0"/>
    <n v="0"/>
    <n v="0"/>
    <n v="0"/>
    <x v="0"/>
    <s v="INR"/>
    <n v="0"/>
    <n v="329349"/>
    <s v="00/00/0000"/>
    <n v="0"/>
    <n v="0"/>
  </r>
  <r>
    <n v="62442415183"/>
    <s v="BR- UTSAV PREMIUM  GOLD L"/>
    <n v="72000123346"/>
    <s v="Mr. SHAIKH MAHABOOB PATEL"/>
    <n v="34000"/>
    <n v="11.15"/>
    <n v="35615"/>
    <n v="35615"/>
    <n v="0"/>
    <n v="0"/>
    <n v="0"/>
    <n v="0"/>
    <d v="2015-10-31T00:00:00"/>
    <n v="0"/>
    <n v="0"/>
    <n v="0"/>
    <n v="0"/>
    <n v="0"/>
    <n v="0"/>
    <x v="0"/>
    <s v="INR"/>
    <n v="0"/>
    <n v="37490"/>
    <s v="00/00/0000"/>
    <n v="0"/>
    <n v="0"/>
  </r>
  <r>
    <n v="62445074168"/>
    <s v="BR- UTSAV PREMIUM  GOLD L"/>
    <n v="72064325769"/>
    <s v="Mr. BASAWARAJ S  HANGARGUNDGI"/>
    <n v="26000"/>
    <n v="11.15"/>
    <n v="27071"/>
    <n v="27071"/>
    <n v="0"/>
    <n v="0"/>
    <n v="0"/>
    <n v="0"/>
    <d v="2015-11-20T00:00:00"/>
    <n v="0"/>
    <n v="0"/>
    <n v="0"/>
    <n v="0"/>
    <n v="0"/>
    <n v="0"/>
    <x v="0"/>
    <s v="INR"/>
    <n v="0"/>
    <n v="28757"/>
    <s v="00/00/0000"/>
    <n v="0"/>
    <n v="0"/>
  </r>
  <r>
    <n v="62447483374"/>
    <s v="BR- UTSAV PREMIUM  GOLD L"/>
    <n v="72125461692"/>
    <s v="Mrs. MAHADEVI  W/O BASAVANA GO"/>
    <n v="146000"/>
    <n v="10.35"/>
    <n v="150800"/>
    <n v="149800"/>
    <n v="0"/>
    <n v="0"/>
    <n v="0"/>
    <n v="0"/>
    <d v="2015-12-08T00:00:00"/>
    <n v="0"/>
    <n v="0"/>
    <n v="0"/>
    <n v="0"/>
    <n v="0"/>
    <n v="0"/>
    <x v="0"/>
    <s v="INR"/>
    <n v="0"/>
    <n v="160863"/>
    <s v="00/00/0000"/>
    <n v="0"/>
    <n v="0"/>
  </r>
  <r>
    <n v="62447498530"/>
    <s v="BR- UTSAV PREMIUM  GOLD L"/>
    <n v="72000377540"/>
    <s v="Mr. LAXMAN SITARAM RATHOD"/>
    <n v="450000"/>
    <n v="10.35"/>
    <n v="464852"/>
    <n v="464852"/>
    <n v="0"/>
    <n v="0"/>
    <n v="0"/>
    <n v="0"/>
    <d v="2015-12-08T00:00:00"/>
    <n v="0"/>
    <n v="0"/>
    <n v="0"/>
    <n v="0"/>
    <n v="0"/>
    <n v="0"/>
    <x v="0"/>
    <s v="INR"/>
    <n v="0"/>
    <n v="495810"/>
    <s v="00/00/0000"/>
    <n v="0"/>
    <n v="0"/>
  </r>
  <r>
    <n v="62447874550"/>
    <s v="BR- UTSAV PREMIUM  GOLD L"/>
    <n v="79230505162"/>
    <s v="SHANKARAGOUDA  shivappa"/>
    <n v="125000"/>
    <n v="10.35"/>
    <n v="129026"/>
    <n v="126026"/>
    <n v="0"/>
    <n v="0"/>
    <n v="0"/>
    <n v="0"/>
    <d v="2015-12-10T00:00:00"/>
    <n v="0"/>
    <n v="0"/>
    <n v="0"/>
    <n v="0"/>
    <n v="0"/>
    <n v="0"/>
    <x v="0"/>
    <s v="INR"/>
    <n v="0"/>
    <n v="135492"/>
    <s v="00/00/0000"/>
    <n v="0"/>
    <n v="0"/>
  </r>
  <r>
    <n v="62448794729"/>
    <s v="BR- UTSAV PREMIUM  GOLD L"/>
    <n v="72231241993"/>
    <s v="Mr. BENJOHNSON  MITRA"/>
    <n v="34000"/>
    <n v="11.15"/>
    <n v="34992"/>
    <n v="24992"/>
    <n v="0"/>
    <n v="0"/>
    <n v="0"/>
    <n v="0"/>
    <d v="2015-12-17T00:00:00"/>
    <n v="0"/>
    <n v="0"/>
    <n v="0"/>
    <n v="0"/>
    <n v="0"/>
    <n v="0"/>
    <x v="0"/>
    <s v="INR"/>
    <n v="0"/>
    <n v="37680"/>
    <s v="00/00/0000"/>
    <n v="0"/>
    <n v="20.79"/>
  </r>
  <r>
    <n v="62449564669"/>
    <s v="BR- UTSAV PREMIUM  GOLD L"/>
    <n v="78204952937"/>
    <s v="CHANDRAKALA VENKATRAO HABIB"/>
    <n v="44000"/>
    <n v="11.15"/>
    <n v="41485"/>
    <n v="37485"/>
    <n v="0"/>
    <n v="0"/>
    <n v="0"/>
    <n v="0"/>
    <d v="2015-12-23T00:00:00"/>
    <n v="0"/>
    <n v="0"/>
    <n v="0"/>
    <n v="0"/>
    <n v="0"/>
    <n v="0"/>
    <x v="0"/>
    <s v="INR"/>
    <n v="0"/>
    <n v="47789"/>
    <s v="00/00/0000"/>
    <n v="0"/>
    <n v="82.68"/>
  </r>
  <r>
    <n v="62451526493"/>
    <s v="BR- UTSAV PREMIUM  GOLD L"/>
    <n v="72038949541"/>
    <s v="Mrs. RAJESHWARI SHARANABASAPPA"/>
    <n v="65000"/>
    <n v="11.15"/>
    <n v="66620"/>
    <n v="66620"/>
    <n v="0"/>
    <n v="0"/>
    <n v="0"/>
    <n v="0"/>
    <d v="2016-01-11T00:00:00"/>
    <n v="0"/>
    <n v="0"/>
    <n v="0"/>
    <n v="0"/>
    <n v="0"/>
    <n v="0"/>
    <x v="0"/>
    <s v="INR"/>
    <n v="0"/>
    <n v="72069"/>
    <s v="00/00/0000"/>
    <n v="0"/>
    <n v="0"/>
  </r>
  <r>
    <n v="62451684268"/>
    <s v="BR- UTSAV PREMIUM  GOLD L"/>
    <n v="78204901856"/>
    <s v="Mr. MOHD  ZAHEERUDDIN"/>
    <n v="100000"/>
    <n v="10.35"/>
    <n v="102285"/>
    <n v="102285"/>
    <n v="0"/>
    <n v="0"/>
    <n v="0"/>
    <n v="0"/>
    <d v="2016-01-12T00:00:00"/>
    <n v="0"/>
    <n v="0"/>
    <n v="0"/>
    <n v="0"/>
    <n v="0"/>
    <n v="0"/>
    <x v="0"/>
    <s v="INR"/>
    <n v="0"/>
    <n v="110067"/>
    <s v="00/00/0000"/>
    <n v="0"/>
    <n v="0"/>
  </r>
  <r>
    <n v="62451908041"/>
    <s v="BR- UTSAV PREMIUM  GOLD L"/>
    <n v="72103593941"/>
    <s v="Mrs. YASHODA BAI  SAHU"/>
    <n v="170000"/>
    <n v="10.35"/>
    <n v="173834"/>
    <n v="173834"/>
    <n v="0"/>
    <n v="0"/>
    <n v="0"/>
    <n v="0"/>
    <d v="2016-01-13T00:00:00"/>
    <n v="0"/>
    <n v="0"/>
    <n v="0"/>
    <n v="0"/>
    <n v="0"/>
    <n v="0"/>
    <x v="0"/>
    <s v="INR"/>
    <n v="0"/>
    <n v="187065"/>
    <s v="00/00/0000"/>
    <n v="0"/>
    <n v="0"/>
  </r>
  <r>
    <n v="62455518445"/>
    <s v="BR- UTSAV PREMIUM  GOLD L"/>
    <n v="72013750839"/>
    <s v="Mr. GIRISH KUBER JOGUR"/>
    <n v="215000"/>
    <n v="10.35"/>
    <n v="218052"/>
    <n v="216852"/>
    <n v="0"/>
    <n v="0"/>
    <n v="0"/>
    <n v="0"/>
    <d v="2016-02-11T00:00:00"/>
    <n v="0"/>
    <n v="0"/>
    <n v="0"/>
    <n v="0"/>
    <n v="0"/>
    <n v="0"/>
    <x v="0"/>
    <s v="INR"/>
    <n v="0"/>
    <n v="236815"/>
    <s v="00/00/0000"/>
    <n v="0"/>
    <n v="0"/>
  </r>
  <r>
    <n v="62456774543"/>
    <s v="BR- UTSAV PREMIUM  GOLD L"/>
    <n v="72005129796"/>
    <s v="Mr. SIDHARAM DESHMUKH  S/O JAG"/>
    <n v="270000"/>
    <n v="10.35"/>
    <n v="0"/>
    <n v="186234"/>
    <n v="186234"/>
    <n v="0.6881931023269392"/>
    <n v="186234"/>
    <n v="0"/>
    <d v="2016-02-22T00:00:00"/>
    <n v="0"/>
    <n v="0"/>
    <n v="0"/>
    <n v="0"/>
    <n v="0"/>
    <n v="0"/>
    <x v="0"/>
    <s v="INR"/>
    <n v="0"/>
    <n v="270613"/>
    <d v="2016-03-31T00:00:00"/>
    <n v="0"/>
    <n v="0"/>
  </r>
  <r>
    <n v="62457973999"/>
    <s v="BR- UTSAV PREMIUM  GOLD L"/>
    <n v="72240029338"/>
    <s v="Mr. BALARAM  BUDHWANI"/>
    <n v="575000"/>
    <n v="10.35"/>
    <n v="579728"/>
    <n v="579728"/>
    <n v="0"/>
    <n v="0"/>
    <n v="0"/>
    <n v="0"/>
    <d v="2016-03-03T00:00:00"/>
    <n v="0"/>
    <n v="0"/>
    <n v="0"/>
    <n v="0"/>
    <n v="0"/>
    <n v="0"/>
    <x v="0"/>
    <s v="INR"/>
    <n v="0"/>
    <n v="634187"/>
    <s v="00/00/0000"/>
    <n v="0"/>
    <n v="0"/>
  </r>
  <r>
    <n v="62460827637"/>
    <s v="BR- UTSAV PREMIUM  GOLD L"/>
    <n v="72027037605"/>
    <s v="Mrs. SHILPA GURURAJ HAVERI"/>
    <n v="15000"/>
    <n v="11.65"/>
    <n v="15014"/>
    <n v="14944"/>
    <n v="0"/>
    <n v="0"/>
    <n v="0"/>
    <n v="0"/>
    <d v="2016-03-29T00:00:00"/>
    <n v="0"/>
    <n v="0"/>
    <n v="0"/>
    <n v="0"/>
    <n v="0"/>
    <n v="0"/>
    <x v="0"/>
    <s v="INR"/>
    <n v="0"/>
    <n v="16614"/>
    <s v="00/00/0000"/>
    <n v="0"/>
    <n v="0"/>
  </r>
  <r>
    <n v="62460847643"/>
    <s v="BR- UTSAV PREMIUM  GOLD L"/>
    <n v="78204952937"/>
    <s v="CHANDRAKALA VENKATRAO HABIB"/>
    <n v="60000"/>
    <n v="11.15"/>
    <n v="60054"/>
    <n v="60029"/>
    <n v="0"/>
    <n v="0"/>
    <n v="0"/>
    <n v="0"/>
    <d v="2016-03-29T00:00:00"/>
    <n v="0"/>
    <n v="0"/>
    <n v="0"/>
    <n v="0"/>
    <n v="0"/>
    <n v="0"/>
    <x v="0"/>
    <s v="INR"/>
    <n v="0"/>
    <n v="66177"/>
    <s v="00/00/0000"/>
    <n v="0"/>
    <n v="0"/>
  </r>
  <r>
    <n v="62460975493"/>
    <s v="BR- UTSAV PREMIUM  GOLD L"/>
    <n v="78204898809"/>
    <s v="MARILINGAPPA  TEGHELLI"/>
    <n v="68000"/>
    <n v="11.15"/>
    <n v="68041"/>
    <n v="68041"/>
    <n v="0"/>
    <n v="0"/>
    <n v="0"/>
    <n v="0"/>
    <d v="2016-03-30T00:00:00"/>
    <n v="0"/>
    <n v="0"/>
    <n v="0"/>
    <n v="0"/>
    <n v="0"/>
    <n v="0"/>
    <x v="0"/>
    <s v="INR"/>
    <n v="0"/>
    <n v="74980"/>
    <s v="00/00/0000"/>
    <n v="0"/>
    <n v="0"/>
  </r>
  <r>
    <n v="62461137166"/>
    <s v="BR- UTSAV PREMIUM  GOLD L"/>
    <n v="79214392272"/>
    <s v="ANNAPURNA  DEVRAO"/>
    <n v="61000"/>
    <n v="11.15"/>
    <n v="61018"/>
    <n v="61018"/>
    <n v="0"/>
    <n v="0"/>
    <n v="0"/>
    <n v="0"/>
    <d v="2016-03-31T00:00:00"/>
    <n v="0"/>
    <n v="0"/>
    <n v="0"/>
    <n v="0"/>
    <n v="0"/>
    <n v="0"/>
    <x v="0"/>
    <s v="INR"/>
    <n v="0"/>
    <n v="67243"/>
    <s v="00/00/0000"/>
    <n v="0"/>
    <n v="0"/>
  </r>
  <r>
    <n v="62459605550"/>
    <s v="BR- UTSAV PREMIUM  GOLD L"/>
    <n v="72019757114"/>
    <s v="Mrs. RENUKA. B. V .  W/O UMAPA"/>
    <n v="88000"/>
    <n v="11.15"/>
    <n v="88403"/>
    <n v="88518"/>
    <n v="115"/>
    <n v="1.1809163911195087E-3"/>
    <n v="115"/>
    <n v="0"/>
    <d v="2016-03-17T00:00:00"/>
    <n v="0"/>
    <n v="0"/>
    <n v="0"/>
    <n v="1"/>
    <n v="1"/>
    <n v="701"/>
    <x v="2"/>
    <s v="INR"/>
    <n v="0"/>
    <n v="97382"/>
    <d v="2016-03-17T00:00:00"/>
    <n v="0"/>
    <n v="0"/>
  </r>
  <r>
    <n v="62454444370"/>
    <s v="BR- UTSAV PREMIUM  GOLD L"/>
    <n v="72045705390"/>
    <s v="Mr. BHEEMA SHANKAR  BEERAPPA"/>
    <n v="70000"/>
    <n v="11.15"/>
    <n v="0"/>
    <n v="71601"/>
    <n v="71601"/>
    <n v="1.0228714285714287"/>
    <n v="71601"/>
    <n v="0"/>
    <d v="2016-02-03T00:00:00"/>
    <n v="0"/>
    <n v="0"/>
    <n v="0"/>
    <n v="2"/>
    <n v="2"/>
    <n v="702"/>
    <x v="10"/>
    <s v="INR"/>
    <n v="0"/>
    <n v="70000"/>
    <d v="2016-02-03T00:00:00"/>
    <n v="0"/>
    <n v="120.59"/>
  </r>
  <r>
    <n v="62455217732"/>
    <s v="BR- UTSAV PREMIUM  GOLD L"/>
    <n v="72126841492"/>
    <s v="Mrs. PRABHAVATI  SATIHAL"/>
    <n v="65000"/>
    <n v="11.15"/>
    <n v="0"/>
    <n v="65614"/>
    <n v="65614"/>
    <n v="1.0094461538461539"/>
    <n v="65614"/>
    <n v="0"/>
    <d v="2016-02-09T00:00:00"/>
    <n v="0"/>
    <n v="0"/>
    <n v="0"/>
    <n v="2"/>
    <n v="2"/>
    <n v="702"/>
    <x v="10"/>
    <s v="INR"/>
    <n v="0"/>
    <n v="65000"/>
    <d v="2016-02-29T00:00:00"/>
    <n v="0"/>
    <n v="0"/>
  </r>
  <r>
    <n v="62453944522"/>
    <s v="BR- UTSAV PREMIUM  GOLD L"/>
    <n v="72238628496"/>
    <s v="Mr. GOURISHANKAR  VEERAYYA"/>
    <n v="100000"/>
    <n v="10.35"/>
    <n v="0"/>
    <n v="101259"/>
    <n v="101259"/>
    <n v="1.0125900000000001"/>
    <n v="101259"/>
    <n v="0"/>
    <d v="2016-01-30T00:00:00"/>
    <n v="0"/>
    <n v="0"/>
    <n v="0"/>
    <n v="3"/>
    <n v="3"/>
    <n v="703"/>
    <x v="4"/>
    <s v="INR"/>
    <n v="0"/>
    <n v="100000"/>
    <d v="2016-01-31T00:00:00"/>
    <n v="0"/>
    <n v="170.5"/>
  </r>
  <r>
    <n v="62421115990"/>
    <s v="BR-UTSAV SARAL  GOLD LOAN"/>
    <n v="72097273775"/>
    <s v="Mrs. LAXMIBAI KALYANI BIRADAR"/>
    <n v="45000"/>
    <n v="11.15"/>
    <n v="49188"/>
    <n v="49188"/>
    <n v="0"/>
    <n v="0"/>
    <n v="0"/>
    <n v="0"/>
    <d v="2015-06-15T00:00:00"/>
    <n v="0"/>
    <n v="0"/>
    <n v="0"/>
    <n v="0"/>
    <n v="0"/>
    <n v="0"/>
    <x v="0"/>
    <s v="INR"/>
    <n v="0"/>
    <n v="49926"/>
    <s v="00/00/0000"/>
    <n v="0"/>
    <n v="0"/>
  </r>
  <r>
    <n v="62461072424"/>
    <s v="FIXED INT GOLD LOAN"/>
    <n v="72073169637"/>
    <s v="Mrs. JYOTI VIJAY KUMAR KOLLIGE"/>
    <n v="177000"/>
    <n v="10.25"/>
    <n v="177099"/>
    <n v="177099"/>
    <n v="0"/>
    <n v="0"/>
    <n v="0"/>
    <n v="0"/>
    <d v="2016-03-30T00:00:00"/>
    <n v="0"/>
    <n v="0"/>
    <n v="0"/>
    <n v="0"/>
    <n v="0"/>
    <n v="0"/>
    <x v="0"/>
    <s v="INR"/>
    <n v="0"/>
    <n v="193702"/>
    <s v="00/00/0000"/>
    <n v="0"/>
    <n v="0"/>
  </r>
  <r>
    <n v="62461166211"/>
    <s v="FIXED INT GOLD LOAN"/>
    <n v="72000377540"/>
    <s v="Mr. LAXMAN SITARAM RATHOD"/>
    <n v="278000"/>
    <n v="10.25"/>
    <n v="278078"/>
    <n v="278078"/>
    <n v="0"/>
    <n v="0"/>
    <n v="0"/>
    <n v="0"/>
    <d v="2016-03-31T00:00:00"/>
    <n v="0"/>
    <n v="0"/>
    <n v="0"/>
    <n v="0"/>
    <n v="0"/>
    <n v="0"/>
    <x v="0"/>
    <s v="INR"/>
    <n v="0"/>
    <n v="304153"/>
    <s v="00/00/0000"/>
    <n v="0"/>
    <n v="0"/>
  </r>
  <r>
    <n v="62458903635"/>
    <s v="BR-D L NSC PER"/>
    <n v="72171127186"/>
    <s v="Mrs. SNEHALATHA PAUL PRAVEEN"/>
    <n v="30000"/>
    <n v="12"/>
    <n v="30207"/>
    <n v="30207"/>
    <n v="0"/>
    <n v="0"/>
    <n v="0"/>
    <n v="0"/>
    <d v="2016-03-11T00:00:00"/>
    <n v="0"/>
    <n v="0"/>
    <n v="0"/>
    <n v="0"/>
    <n v="0"/>
    <n v="0"/>
    <x v="0"/>
    <s v="INR"/>
    <n v="0"/>
    <n v="33502"/>
    <s v="00/00/0000"/>
    <n v="0"/>
    <n v="0"/>
  </r>
  <r>
    <n v="62286313812"/>
    <s v="BR-DL PRASAN PEN/FAMI PEN"/>
    <n v="79219470531"/>
    <s v="KRISHNA VASUDEVRAO NARGUND"/>
    <n v="100000"/>
    <n v="14.25"/>
    <n v="9000.91"/>
    <n v="8534.91"/>
    <n v="0"/>
    <n v="0"/>
    <n v="0"/>
    <n v="0"/>
    <d v="2013-06-15T00:00:00"/>
    <n v="33"/>
    <n v="33"/>
    <n v="0"/>
    <n v="0"/>
    <n v="0"/>
    <n v="0"/>
    <x v="0"/>
    <s v="INR"/>
    <n v="0"/>
    <n v="2882"/>
    <s v="00/00/0000"/>
    <n v="0"/>
    <n v="1.36"/>
  </r>
  <r>
    <n v="62334773345"/>
    <s v="BR-DL PRASAN PEN/FAMI PEN"/>
    <n v="78204904018"/>
    <s v="NARAYAN  UGADE"/>
    <n v="50000"/>
    <n v="14.25"/>
    <n v="0"/>
    <n v="168"/>
    <n v="168"/>
    <n v="5.3080568720379147E-2"/>
    <n v="168"/>
    <n v="0"/>
    <d v="2014-03-03T00:00:00"/>
    <n v="24"/>
    <n v="24"/>
    <n v="0"/>
    <n v="0"/>
    <n v="0"/>
    <n v="0"/>
    <x v="0"/>
    <s v="INR"/>
    <n v="0"/>
    <n v="3165"/>
    <d v="2016-03-30T00:00:00"/>
    <n v="0"/>
    <n v="0"/>
  </r>
  <r>
    <n v="62336220967"/>
    <s v="BR-DL PRASAN PEN/FAMI PEN"/>
    <n v="78204887795"/>
    <s v="JAGDEVAPPA  BULLA"/>
    <n v="50000"/>
    <n v="14.25"/>
    <n v="0"/>
    <n v="207"/>
    <n v="207"/>
    <n v="6.9932432432432426E-2"/>
    <n v="207"/>
    <n v="0"/>
    <d v="2014-03-11T00:00:00"/>
    <n v="24"/>
    <n v="24"/>
    <n v="0"/>
    <n v="0"/>
    <n v="0"/>
    <n v="0"/>
    <x v="0"/>
    <s v="INR"/>
    <n v="0"/>
    <n v="2960"/>
    <d v="2016-03-31T00:00:00"/>
    <n v="0"/>
    <n v="0"/>
  </r>
  <r>
    <n v="62340791694"/>
    <s v="BR-DL PRASAN PEN/FAMI PEN"/>
    <n v="78204906388"/>
    <s v="PANDITH  RAO"/>
    <n v="70000"/>
    <n v="14.25"/>
    <n v="3571.64"/>
    <n v="6626.64"/>
    <n v="3055.0000000000005"/>
    <n v="0.82256327409800767"/>
    <n v="3055"/>
    <n v="0"/>
    <d v="2014-04-22T00:00:00"/>
    <n v="22"/>
    <n v="21"/>
    <n v="1"/>
    <n v="0"/>
    <n v="0"/>
    <n v="0"/>
    <x v="0"/>
    <s v="INR"/>
    <n v="0"/>
    <n v="3714"/>
    <d v="2016-03-31T00:00:00"/>
    <n v="0"/>
    <n v="0"/>
  </r>
  <r>
    <n v="62341182661"/>
    <s v="BR-DL PRASAN PEN/FAMI PEN"/>
    <n v="72000756845"/>
    <s v="Miss. FATIMA  BEGUM"/>
    <n v="90000"/>
    <n v="14.25"/>
    <n v="4458.3599999999997"/>
    <n v="4251.3599999999997"/>
    <n v="0"/>
    <n v="0"/>
    <n v="0"/>
    <n v="0"/>
    <d v="2014-04-25T00:00:00"/>
    <n v="22"/>
    <n v="22"/>
    <n v="0"/>
    <n v="0"/>
    <n v="0"/>
    <n v="0"/>
    <x v="0"/>
    <s v="INR"/>
    <n v="0"/>
    <n v="4653"/>
    <s v="00/00/0000"/>
    <n v="0"/>
    <n v="0"/>
  </r>
  <r>
    <n v="62342283238"/>
    <s v="BR-DL PRASAN PEN/FAMI PEN"/>
    <n v="78204901006"/>
    <s v="MOHD  FAQRUDDIN"/>
    <n v="80000"/>
    <n v="14.25"/>
    <n v="7326"/>
    <n v="7282"/>
    <n v="0"/>
    <n v="0"/>
    <n v="0"/>
    <n v="0"/>
    <d v="2014-05-08T00:00:00"/>
    <n v="22"/>
    <n v="22"/>
    <n v="0"/>
    <n v="0"/>
    <n v="0"/>
    <n v="0"/>
    <x v="0"/>
    <s v="INR"/>
    <n v="0"/>
    <n v="3868"/>
    <s v="00/00/0000"/>
    <n v="0"/>
    <n v="0"/>
  </r>
  <r>
    <n v="62345401250"/>
    <s v="BR-DL PRASAN PEN/FAMI PEN"/>
    <n v="72026967213"/>
    <s v="Mr. NAGNATH  VEERSHETTEPPA"/>
    <n v="80000"/>
    <n v="14.25"/>
    <n v="12155.14"/>
    <n v="15383.14"/>
    <n v="3228"/>
    <n v="0.83453981385729059"/>
    <n v="3228"/>
    <n v="0"/>
    <d v="2014-06-09T00:00:00"/>
    <n v="20"/>
    <n v="19"/>
    <n v="1"/>
    <n v="0"/>
    <n v="0"/>
    <n v="0"/>
    <x v="0"/>
    <s v="INR"/>
    <n v="0"/>
    <n v="3868"/>
    <d v="2016-03-31T00:00:00"/>
    <n v="0"/>
    <n v="0"/>
  </r>
  <r>
    <n v="62345421629"/>
    <s v="BR-DL PRASAN PEN/FAMI PEN"/>
    <n v="72000914203"/>
    <s v="Mr. BASAWARAJ DEWARMANI SHANKR"/>
    <n v="140000"/>
    <n v="14.25"/>
    <n v="21128.92"/>
    <n v="27277.919999999998"/>
    <n v="6149"/>
    <n v="0.90840596838528587"/>
    <n v="6149"/>
    <n v="0"/>
    <d v="2014-06-09T00:00:00"/>
    <n v="20"/>
    <n v="19"/>
    <n v="1"/>
    <n v="0"/>
    <n v="0"/>
    <n v="0"/>
    <x v="0"/>
    <s v="INR"/>
    <n v="0"/>
    <n v="6769"/>
    <d v="2016-03-31T00:00:00"/>
    <n v="0"/>
    <n v="0"/>
  </r>
  <r>
    <n v="62346571210"/>
    <s v="BR-DL PRASAN PEN/FAMI PEN"/>
    <n v="72000670537"/>
    <s v="Mr. HFIZUR RAHIMAN KHAZI  S/O"/>
    <n v="40000"/>
    <n v="14.25"/>
    <n v="5711.12"/>
    <n v="6325.12"/>
    <n v="614"/>
    <n v="0.31747673216132366"/>
    <n v="614"/>
    <n v="0"/>
    <d v="2014-06-19T00:00:00"/>
    <n v="20"/>
    <n v="20"/>
    <n v="0"/>
    <n v="0"/>
    <n v="0"/>
    <n v="0"/>
    <x v="0"/>
    <s v="INR"/>
    <n v="0"/>
    <n v="1934"/>
    <d v="2016-03-31T00:00:00"/>
    <n v="0"/>
    <n v="0"/>
  </r>
  <r>
    <n v="62347017077"/>
    <s v="BR-DL PRASAN PEN/FAMI PEN"/>
    <n v="72059768264"/>
    <s v="Ms. JAGDEVI  AMRUT"/>
    <n v="60000"/>
    <n v="14.25"/>
    <n v="8359"/>
    <n v="9280"/>
    <n v="921"/>
    <n v="0.31747673216132366"/>
    <n v="921"/>
    <n v="0"/>
    <d v="2014-06-23T00:00:00"/>
    <n v="20"/>
    <n v="20"/>
    <n v="0"/>
    <n v="0"/>
    <n v="0"/>
    <n v="0"/>
    <x v="0"/>
    <s v="INR"/>
    <n v="0"/>
    <n v="2901"/>
    <d v="2016-03-31T00:00:00"/>
    <n v="0"/>
    <n v="0"/>
  </r>
  <r>
    <n v="62347750163"/>
    <s v="BR-DL PRASAN PEN/FAMI PEN"/>
    <n v="72000828029"/>
    <s v="Mrs. Y.SULOCHANA  Y.SULOCHANA"/>
    <n v="400000"/>
    <n v="14.25"/>
    <n v="187391"/>
    <n v="185459"/>
    <n v="0"/>
    <n v="0"/>
    <n v="0"/>
    <n v="0"/>
    <d v="2014-06-30T00:00:00"/>
    <n v="20"/>
    <n v="20"/>
    <n v="0"/>
    <n v="0"/>
    <n v="0"/>
    <n v="0"/>
    <x v="0"/>
    <s v="INR"/>
    <n v="0"/>
    <n v="13808"/>
    <s v="00/00/0000"/>
    <n v="0"/>
    <n v="0"/>
  </r>
  <r>
    <n v="62347815191"/>
    <s v="BR-DL PRASAN PEN/FAMI PEN"/>
    <n v="72100347206"/>
    <s v="Mrs. SHANKRAMMA  KUDLOOR"/>
    <n v="10000"/>
    <n v="14.25"/>
    <n v="1353"/>
    <n v="1017"/>
    <n v="0"/>
    <n v="0"/>
    <n v="0"/>
    <n v="0"/>
    <d v="2014-06-30T00:00:00"/>
    <n v="20"/>
    <n v="20"/>
    <n v="0"/>
    <n v="0"/>
    <n v="0"/>
    <n v="0"/>
    <x v="0"/>
    <s v="INR"/>
    <n v="0"/>
    <n v="484"/>
    <s v="00/00/0000"/>
    <n v="0"/>
    <n v="0"/>
  </r>
  <r>
    <n v="62348602103"/>
    <s v="BR-DL PRASAN PEN/FAMI PEN"/>
    <n v="79219439727"/>
    <s v="CHANDRASEKHAR  SHARANAPPA"/>
    <n v="100000"/>
    <n v="14.25"/>
    <n v="50970.76"/>
    <n v="53510.76"/>
    <n v="2540"/>
    <n v="0.73580533024333716"/>
    <n v="2540"/>
    <n v="0"/>
    <d v="2014-07-04T00:00:00"/>
    <n v="19"/>
    <n v="18"/>
    <n v="1"/>
    <n v="0"/>
    <n v="0"/>
    <n v="0"/>
    <x v="0"/>
    <s v="INR"/>
    <n v="0"/>
    <n v="3452"/>
    <d v="2016-03-31T00:00:00"/>
    <n v="0"/>
    <n v="0"/>
  </r>
  <r>
    <n v="62348846366"/>
    <s v="BR-DL PRASAN PEN/FAMI PEN"/>
    <n v="72000143523"/>
    <s v="Mr. SHARANAMMA MALLAPPA DANDOT"/>
    <n v="20000"/>
    <n v="14.25"/>
    <n v="3969.92"/>
    <n v="4309.92"/>
    <n v="340"/>
    <n v="0.35160289555325752"/>
    <n v="340"/>
    <n v="0"/>
    <d v="2014-07-07T00:00:00"/>
    <n v="19"/>
    <n v="19"/>
    <n v="0"/>
    <n v="0"/>
    <n v="0"/>
    <n v="0"/>
    <x v="0"/>
    <s v="INR"/>
    <n v="0"/>
    <n v="967"/>
    <d v="2016-03-31T00:00:00"/>
    <n v="0"/>
    <n v="0"/>
  </r>
  <r>
    <n v="62351403408"/>
    <s v="BR-DL PRASAN PEN/FAMI PEN"/>
    <n v="78204963461"/>
    <s v="JOB  JAYAMITRA"/>
    <n v="100000"/>
    <n v="14.25"/>
    <n v="49980.6"/>
    <n v="52520.6"/>
    <n v="2540"/>
    <n v="0.73580533024333716"/>
    <n v="2540"/>
    <n v="0"/>
    <d v="2014-07-25T00:00:00"/>
    <n v="19"/>
    <n v="18"/>
    <n v="1"/>
    <n v="0"/>
    <n v="0"/>
    <n v="0"/>
    <x v="0"/>
    <s v="INR"/>
    <n v="0"/>
    <n v="3452"/>
    <d v="2016-03-31T00:00:00"/>
    <n v="0"/>
    <n v="0"/>
  </r>
  <r>
    <n v="62353509388"/>
    <s v="BR-DL PRASAN PEN/FAMI PEN"/>
    <n v="72000925055"/>
    <s v="Mr. GUNDAPPA  BABURAO"/>
    <n v="80000"/>
    <n v="14.25"/>
    <n v="19238"/>
    <n v="18630"/>
    <n v="0"/>
    <n v="0"/>
    <n v="0"/>
    <n v="0"/>
    <d v="2014-08-11T00:00:00"/>
    <n v="19"/>
    <n v="19"/>
    <n v="0"/>
    <n v="0"/>
    <n v="0"/>
    <n v="0"/>
    <x v="0"/>
    <s v="INR"/>
    <n v="0"/>
    <n v="3868"/>
    <s v="00/00/0000"/>
    <n v="0"/>
    <n v="0"/>
  </r>
  <r>
    <n v="62353683629"/>
    <s v="BR-DL PRASAN PEN/FAMI PEN"/>
    <n v="78204907360"/>
    <s v="PRABHAKAR RAO KULKARNI"/>
    <n v="10000"/>
    <n v="14.25"/>
    <n v="2368.7199999999998"/>
    <n v="2564.7199999999998"/>
    <n v="196"/>
    <n v="0.4049586776859504"/>
    <n v="196"/>
    <n v="0"/>
    <d v="2014-08-12T00:00:00"/>
    <n v="19"/>
    <n v="19"/>
    <n v="0"/>
    <n v="0"/>
    <n v="0"/>
    <n v="0"/>
    <x v="0"/>
    <s v="INR"/>
    <n v="0"/>
    <n v="484"/>
    <d v="2016-03-31T00:00:00"/>
    <n v="0"/>
    <n v="0"/>
  </r>
  <r>
    <n v="62353911589"/>
    <s v="BR-DL PRASAN PEN/FAMI PEN"/>
    <n v="72078151524"/>
    <s v="Mr. SHAIK  HASAN"/>
    <n v="50000"/>
    <n v="14.25"/>
    <n v="11847.3"/>
    <n v="12789.3"/>
    <n v="942"/>
    <n v="0.38957816377171217"/>
    <n v="942"/>
    <n v="0"/>
    <d v="2014-08-13T00:00:00"/>
    <n v="19"/>
    <n v="19"/>
    <n v="0"/>
    <n v="0"/>
    <n v="0"/>
    <n v="0"/>
    <x v="0"/>
    <s v="INR"/>
    <n v="0"/>
    <n v="2418"/>
    <d v="2016-03-31T00:00:00"/>
    <n v="0"/>
    <n v="0"/>
  </r>
  <r>
    <n v="62354081464"/>
    <s v="BR-DL PRASAN PEN/FAMI PEN"/>
    <n v="78204959670"/>
    <s v="SHETWAJI  S"/>
    <n v="140000"/>
    <n v="14.25"/>
    <n v="74756.88"/>
    <n v="78383.88"/>
    <n v="3627"/>
    <n v="0.75046554934823095"/>
    <n v="3627"/>
    <n v="0"/>
    <d v="2014-08-14T00:00:00"/>
    <n v="19"/>
    <n v="18"/>
    <n v="1"/>
    <n v="0"/>
    <n v="0"/>
    <n v="0"/>
    <x v="0"/>
    <s v="INR"/>
    <n v="0"/>
    <n v="4833"/>
    <d v="2016-03-31T00:00:00"/>
    <n v="0"/>
    <n v="0"/>
  </r>
  <r>
    <n v="62354533977"/>
    <s v="BR-DL PRASAN PEN/FAMI PEN"/>
    <n v="72124708723"/>
    <s v="Mr. DATTA BASAPPA  GAIKWAD"/>
    <n v="60000"/>
    <n v="14.25"/>
    <n v="14628.46"/>
    <n v="15747.46"/>
    <n v="1119"/>
    <n v="0.38572905894519133"/>
    <n v="1119"/>
    <n v="0"/>
    <d v="2014-08-19T00:00:00"/>
    <n v="19"/>
    <n v="19"/>
    <n v="0"/>
    <n v="0"/>
    <n v="0"/>
    <n v="0"/>
    <x v="0"/>
    <s v="INR"/>
    <n v="0"/>
    <n v="2901"/>
    <d v="2016-03-01T00:00:00"/>
    <n v="0"/>
    <n v="0"/>
  </r>
  <r>
    <n v="62362043655"/>
    <s v="BR-DL PRASAN PEN/FAMI PEN"/>
    <n v="78204946402"/>
    <s v="DURGAWWA  MALLAPPA GURSUNGI"/>
    <n v="40000"/>
    <n v="14.25"/>
    <n v="8696.92"/>
    <n v="4462.92"/>
    <n v="0"/>
    <n v="0"/>
    <n v="0"/>
    <n v="0"/>
    <d v="2014-09-02T00:00:00"/>
    <n v="17"/>
    <n v="17"/>
    <n v="0"/>
    <n v="0"/>
    <n v="0"/>
    <n v="0"/>
    <x v="0"/>
    <s v="INR"/>
    <n v="0"/>
    <n v="1872"/>
    <s v="00/00/0000"/>
    <n v="0"/>
    <n v="0"/>
  </r>
  <r>
    <n v="62364202923"/>
    <s v="BR-DL PRASAN PEN/FAMI PEN"/>
    <n v="79242081727"/>
    <s v="Mrs. SHARIFABEE  SYEDBABU"/>
    <n v="40000"/>
    <n v="14.25"/>
    <n v="9877"/>
    <n v="10303"/>
    <n v="426"/>
    <n v="0.21225710014947682"/>
    <n v="426"/>
    <n v="0"/>
    <d v="2014-09-08T00:00:00"/>
    <n v="17"/>
    <n v="17"/>
    <n v="0"/>
    <n v="0"/>
    <n v="0"/>
    <n v="0"/>
    <x v="0"/>
    <s v="INR"/>
    <n v="0"/>
    <n v="2007"/>
    <d v="2016-03-31T00:00:00"/>
    <n v="0"/>
    <n v="0"/>
  </r>
  <r>
    <n v="62364224914"/>
    <s v="BR-DL PRASAN PEN/FAMI PEN"/>
    <n v="79234159978"/>
    <s v="SHARCHANDRA V POLICEPATIL"/>
    <n v="400000"/>
    <n v="14.25"/>
    <n v="276287"/>
    <n v="283215"/>
    <n v="6928"/>
    <n v="0.61604125911435181"/>
    <n v="6928"/>
    <n v="0"/>
    <d v="2014-09-08T00:00:00"/>
    <n v="17"/>
    <n v="16"/>
    <n v="1"/>
    <n v="0"/>
    <n v="0"/>
    <n v="0"/>
    <x v="0"/>
    <s v="INR"/>
    <n v="0"/>
    <n v="11246"/>
    <d v="2016-03-31T00:00:00"/>
    <n v="0"/>
    <n v="0"/>
  </r>
  <r>
    <n v="62364672412"/>
    <s v="BR-DL PRASAN PEN/FAMI PEN"/>
    <n v="78204882210"/>
    <s v="E  ELIZABATH"/>
    <n v="100000"/>
    <n v="14.25"/>
    <n v="24756.21"/>
    <n v="24244.21"/>
    <n v="0"/>
    <n v="0"/>
    <n v="0"/>
    <n v="0"/>
    <d v="2014-09-09T00:00:00"/>
    <n v="17"/>
    <n v="17"/>
    <n v="0"/>
    <n v="0"/>
    <n v="0"/>
    <n v="0"/>
    <x v="0"/>
    <s v="INR"/>
    <n v="0"/>
    <n v="5016"/>
    <s v="00/00/0000"/>
    <n v="0"/>
    <n v="0"/>
  </r>
  <r>
    <n v="62368817922"/>
    <s v="BR-DL PRASAN PEN/FAMI PEN"/>
    <n v="72021842256"/>
    <s v="Mr. SHANTAPPA  NINGAPPA"/>
    <n v="120000"/>
    <n v="14.25"/>
    <n v="64621.32"/>
    <n v="64387.32"/>
    <n v="0"/>
    <n v="0"/>
    <n v="0"/>
    <n v="0"/>
    <d v="2014-09-19T00:00:00"/>
    <n v="17"/>
    <n v="17"/>
    <n v="0"/>
    <n v="0"/>
    <n v="0"/>
    <n v="0"/>
    <x v="0"/>
    <s v="INR"/>
    <n v="0"/>
    <n v="4237"/>
    <s v="00/00/0000"/>
    <n v="0"/>
    <n v="0"/>
  </r>
  <r>
    <n v="62369828149"/>
    <s v="BR-DL PRASAN PEN/FAMI PEN"/>
    <n v="72142018444"/>
    <s v="Mr. INDERPAL BIDLAN CHAMAN"/>
    <n v="70000"/>
    <n v="14.25"/>
    <n v="16916.240000000002"/>
    <n v="18914.240000000002"/>
    <n v="1998"/>
    <n v="0.56906864141270297"/>
    <n v="1998"/>
    <n v="0"/>
    <d v="2014-09-23T00:00:00"/>
    <n v="17"/>
    <n v="16"/>
    <n v="1"/>
    <n v="0"/>
    <n v="0"/>
    <n v="0"/>
    <x v="0"/>
    <s v="INR"/>
    <n v="0"/>
    <n v="3511"/>
    <d v="2016-03-31T00:00:00"/>
    <n v="0"/>
    <n v="0"/>
  </r>
  <r>
    <n v="62375598400"/>
    <s v="BR-DL PRASAN PEN/FAMI PEN"/>
    <n v="79230480351"/>
    <s v="Mr. ABDUL RAZAK A BALAGAR"/>
    <n v="100000"/>
    <n v="14.25"/>
    <n v="28151"/>
    <n v="26723"/>
    <n v="0"/>
    <n v="0"/>
    <n v="0"/>
    <n v="0"/>
    <d v="2014-10-16T00:00:00"/>
    <n v="17"/>
    <n v="17"/>
    <n v="0"/>
    <n v="0"/>
    <n v="0"/>
    <n v="0"/>
    <x v="0"/>
    <s v="INR"/>
    <n v="0"/>
    <n v="5016"/>
    <s v="00/00/0000"/>
    <n v="0"/>
    <n v="0"/>
  </r>
  <r>
    <n v="62375763340"/>
    <s v="BR-DL PRASAN PEN/FAMI PEN"/>
    <n v="78204901368"/>
    <s v="MOHD  KHAJA"/>
    <n v="50000"/>
    <n v="14.25"/>
    <n v="14531.36"/>
    <n v="15567.36"/>
    <n v="1036"/>
    <n v="0.41307814992025521"/>
    <n v="1036"/>
    <n v="0"/>
    <d v="2014-10-17T00:00:00"/>
    <n v="17"/>
    <n v="17"/>
    <n v="0"/>
    <n v="0"/>
    <n v="0"/>
    <n v="0"/>
    <x v="0"/>
    <s v="INR"/>
    <n v="0"/>
    <n v="2508"/>
    <d v="2016-03-31T00:00:00"/>
    <n v="0"/>
    <n v="0"/>
  </r>
  <r>
    <n v="62375911914"/>
    <s v="BR-DL PRASAN PEN/FAMI PEN"/>
    <n v="78204942599"/>
    <s v="Mr. MALAKAPPA HANAMANTAPPA JAM"/>
    <n v="100000"/>
    <n v="14.25"/>
    <n v="29186.799999999999"/>
    <n v="32858.800000000003"/>
    <n v="3672.0000000000036"/>
    <n v="0.7320574162679433"/>
    <n v="3672"/>
    <n v="3.637978807091713E-12"/>
    <d v="2014-10-18T00:00:00"/>
    <n v="17"/>
    <n v="16"/>
    <n v="1"/>
    <n v="0"/>
    <n v="0"/>
    <n v="0"/>
    <x v="0"/>
    <s v="INR"/>
    <n v="0"/>
    <n v="5016"/>
    <d v="2016-03-31T00:00:00"/>
    <n v="0"/>
    <n v="0"/>
  </r>
  <r>
    <n v="62376401877"/>
    <s v="BR-DL PRASAN PEN/FAMI PEN"/>
    <n v="78204912406"/>
    <s v="RATNAMALA ALIAS REKHA"/>
    <n v="60000"/>
    <n v="14.25"/>
    <n v="17140"/>
    <n v="15610"/>
    <n v="0"/>
    <n v="0"/>
    <n v="0"/>
    <n v="0"/>
    <d v="2014-10-27T00:00:00"/>
    <n v="17"/>
    <n v="17"/>
    <n v="0"/>
    <n v="0"/>
    <n v="0"/>
    <n v="0"/>
    <x v="0"/>
    <s v="INR"/>
    <n v="0"/>
    <n v="3010"/>
    <s v="00/00/0000"/>
    <n v="0"/>
    <n v="0"/>
  </r>
  <r>
    <n v="62380314954"/>
    <s v="BR-DL PRASAN PEN/FAMI PEN"/>
    <n v="79212768227"/>
    <s v="PRAKASH  BALAJI RAO ADA CHINC"/>
    <n v="80000"/>
    <n v="14.25"/>
    <n v="48859.08"/>
    <n v="48251.08"/>
    <n v="0"/>
    <n v="0"/>
    <n v="0"/>
    <n v="0"/>
    <d v="2014-11-10T00:00:00"/>
    <n v="16"/>
    <n v="16"/>
    <n v="0"/>
    <n v="0"/>
    <n v="0"/>
    <n v="0"/>
    <x v="0"/>
    <s v="INR"/>
    <n v="0"/>
    <n v="2762"/>
    <s v="00/00/0000"/>
    <n v="0"/>
    <n v="0"/>
  </r>
  <r>
    <n v="62381166448"/>
    <s v="BR-DL PRASAN PEN/FAMI PEN"/>
    <n v="78204947654"/>
    <s v="BANASHANKARI  LATE BASAWARAJ"/>
    <n v="80000"/>
    <n v="14.25"/>
    <n v="50104.73"/>
    <n v="52296.73"/>
    <n v="2192"/>
    <n v="0.7936278059377263"/>
    <n v="2192"/>
    <n v="0"/>
    <d v="2014-11-14T00:00:00"/>
    <n v="16"/>
    <n v="15"/>
    <n v="1"/>
    <n v="0"/>
    <n v="0"/>
    <n v="0"/>
    <x v="0"/>
    <s v="INR"/>
    <n v="0"/>
    <n v="2762"/>
    <d v="2016-03-01T00:00:00"/>
    <n v="0"/>
    <n v="0"/>
  </r>
  <r>
    <n v="62383767174"/>
    <s v="BR-DL PRASAN PEN/FAMI PEN"/>
    <n v="78204897102"/>
    <s v="MALLAPPA  NAGARAL"/>
    <n v="150000"/>
    <n v="14.25"/>
    <n v="89334"/>
    <n v="89270"/>
    <n v="0"/>
    <n v="0"/>
    <n v="0"/>
    <n v="0"/>
    <d v="2014-11-25T00:00:00"/>
    <n v="15"/>
    <n v="15"/>
    <n v="0"/>
    <n v="0"/>
    <n v="0"/>
    <n v="0"/>
    <x v="0"/>
    <s v="INR"/>
    <n v="0"/>
    <n v="5296"/>
    <s v="00/00/0000"/>
    <n v="0"/>
    <n v="0"/>
  </r>
  <r>
    <n v="62385083828"/>
    <s v="BR-DL PRASAN PEN/FAMI PEN"/>
    <n v="79217793984"/>
    <s v="HEERA KHEMU NAIK"/>
    <n v="150000"/>
    <n v="14.25"/>
    <n v="94229"/>
    <n v="94169"/>
    <n v="0"/>
    <n v="0"/>
    <n v="0"/>
    <n v="0"/>
    <d v="2014-12-01T00:00:00"/>
    <n v="14"/>
    <n v="14"/>
    <n v="0"/>
    <n v="0"/>
    <n v="0"/>
    <n v="0"/>
    <x v="0"/>
    <s v="INR"/>
    <n v="0"/>
    <n v="5296"/>
    <s v="00/00/0000"/>
    <n v="0"/>
    <n v="0"/>
  </r>
  <r>
    <n v="62385908976"/>
    <s v="BR-DL PRASAN PEN/FAMI PEN"/>
    <n v="78204935387"/>
    <s v="VIRAYYA  SWAMY"/>
    <n v="120000"/>
    <n v="14.25"/>
    <n v="75113"/>
    <n v="74168"/>
    <n v="0"/>
    <n v="0"/>
    <n v="0"/>
    <n v="0"/>
    <d v="2014-12-04T00:00:00"/>
    <n v="14"/>
    <n v="14"/>
    <n v="0"/>
    <n v="0"/>
    <n v="0"/>
    <n v="0"/>
    <x v="0"/>
    <s v="INR"/>
    <n v="0"/>
    <n v="4237"/>
    <s v="00/00/0000"/>
    <n v="0"/>
    <n v="0"/>
  </r>
  <r>
    <n v="62387228220"/>
    <s v="BR-DL PRASAN PEN/FAMI PEN"/>
    <n v="72075865496"/>
    <s v="Mr. ISAQ BASHUMIYA PATEL"/>
    <n v="80000"/>
    <n v="14.25"/>
    <n v="50856.68"/>
    <n v="55531.68"/>
    <n v="4675"/>
    <n v="1.654867256637168"/>
    <n v="4675"/>
    <n v="0"/>
    <d v="2014-12-11T00:00:00"/>
    <n v="14"/>
    <n v="12"/>
    <n v="2"/>
    <n v="0"/>
    <n v="0"/>
    <n v="0"/>
    <x v="0"/>
    <s v="INR"/>
    <n v="0"/>
    <n v="2825"/>
    <d v="2016-03-31T00:00:00"/>
    <n v="0"/>
    <n v="0"/>
  </r>
  <r>
    <n v="62390693008"/>
    <s v="BR-DL PRASAN PEN/FAMI PEN"/>
    <n v="78204959148"/>
    <s v="BANU BEE  SAB"/>
    <n v="50000"/>
    <n v="14.25"/>
    <n v="19056.79"/>
    <n v="20276.79"/>
    <n v="1220"/>
    <n v="0.48644338118022329"/>
    <n v="1220"/>
    <n v="0"/>
    <d v="2014-12-24T00:00:00"/>
    <n v="14"/>
    <n v="14"/>
    <n v="0"/>
    <n v="0"/>
    <n v="0"/>
    <n v="0"/>
    <x v="0"/>
    <s v="INR"/>
    <n v="0"/>
    <n v="2508"/>
    <d v="2016-03-31T00:00:00"/>
    <n v="0"/>
    <n v="0"/>
  </r>
  <r>
    <n v="62392148336"/>
    <s v="BR-DL PRASAN PEN/FAMI PEN"/>
    <n v="78204947961"/>
    <s v="SHIVALINGAMMA SAIBU SAVALAGI"/>
    <n v="50000"/>
    <n v="14.25"/>
    <n v="20379.27"/>
    <n v="21649.27"/>
    <n v="1270"/>
    <n v="0.52522746071133164"/>
    <n v="1270"/>
    <n v="0"/>
    <d v="2014-12-31T00:00:00"/>
    <n v="14"/>
    <n v="13"/>
    <n v="1"/>
    <n v="0"/>
    <n v="0"/>
    <n v="0"/>
    <x v="0"/>
    <s v="INR"/>
    <n v="0"/>
    <n v="2418"/>
    <d v="2016-03-31T00:00:00"/>
    <n v="0"/>
    <n v="0"/>
  </r>
  <r>
    <n v="62392331954"/>
    <s v="BR-DL PRASAN PEN/FAMI PEN"/>
    <n v="72000672353"/>
    <s v="Mr. HANAMANTHARAO VEERAPPA GOL"/>
    <n v="40000"/>
    <n v="14.25"/>
    <n v="23377"/>
    <n v="23705"/>
    <n v="328"/>
    <n v="0.20474406991260924"/>
    <n v="328"/>
    <n v="0"/>
    <d v="2015-01-01T00:00:00"/>
    <n v="14"/>
    <n v="14"/>
    <n v="0"/>
    <n v="0"/>
    <n v="0"/>
    <n v="0"/>
    <x v="0"/>
    <s v="INR"/>
    <n v="0"/>
    <n v="1602"/>
    <d v="2016-03-24T00:00:00"/>
    <n v="0"/>
    <n v="0"/>
  </r>
  <r>
    <n v="62393171409"/>
    <s v="BR-DL PRASAN PEN/FAMI PEN"/>
    <n v="78204878269"/>
    <s v="BHOJU  CHOKU"/>
    <n v="200000"/>
    <n v="14.25"/>
    <n v="85056"/>
    <n v="84090"/>
    <n v="0"/>
    <n v="0"/>
    <n v="0"/>
    <n v="0"/>
    <d v="2015-01-06T00:00:00"/>
    <n v="14"/>
    <n v="14"/>
    <n v="0"/>
    <n v="0"/>
    <n v="0"/>
    <n v="0"/>
    <x v="0"/>
    <s v="INR"/>
    <n v="0"/>
    <n v="10031"/>
    <s v="00/00/0000"/>
    <n v="0"/>
    <n v="0"/>
  </r>
  <r>
    <n v="62393475055"/>
    <s v="BR-DL PRASAN PEN/FAMI PEN"/>
    <n v="72056420356"/>
    <s v="Mr. BHIMASHAPPA  LUXAPPA JAMAD"/>
    <n v="75000"/>
    <n v="14.25"/>
    <n v="31584"/>
    <n v="28252"/>
    <n v="0"/>
    <n v="0"/>
    <n v="0"/>
    <n v="0"/>
    <d v="2015-01-06T00:00:00"/>
    <n v="14"/>
    <n v="14"/>
    <n v="0"/>
    <n v="0"/>
    <n v="0"/>
    <n v="0"/>
    <x v="0"/>
    <s v="INR"/>
    <n v="0"/>
    <n v="3762"/>
    <s v="00/00/0000"/>
    <n v="0"/>
    <n v="0"/>
  </r>
  <r>
    <n v="62395186027"/>
    <s v="BR-DL PRASAN PEN/FAMI PEN"/>
    <n v="78302090095"/>
    <s v="Ms. ANSU BAI  RATHOD"/>
    <n v="55000"/>
    <n v="14.25"/>
    <n v="24005.41"/>
    <n v="29331.41"/>
    <n v="5326"/>
    <n v="1.9304095686843059"/>
    <n v="5326"/>
    <n v="0"/>
    <d v="2015-01-13T00:00:00"/>
    <n v="14"/>
    <n v="12"/>
    <n v="2"/>
    <n v="0"/>
    <n v="0"/>
    <n v="0"/>
    <x v="0"/>
    <s v="INR"/>
    <n v="0"/>
    <n v="2759"/>
    <d v="2016-03-31T00:00:00"/>
    <n v="0"/>
    <n v="0"/>
  </r>
  <r>
    <n v="62396286021"/>
    <s v="BR-DL PRASAN PEN/FAMI PEN"/>
    <n v="79210712945"/>
    <s v="Mr. DEELIPKUMAR SHANKARRAO KUL"/>
    <n v="100000"/>
    <n v="14.25"/>
    <n v="65594.759999999995"/>
    <n v="71828.759999999995"/>
    <n v="6234"/>
    <n v="1.7655055225148684"/>
    <n v="6234"/>
    <n v="0"/>
    <d v="2015-01-17T00:00:00"/>
    <n v="14"/>
    <n v="12"/>
    <n v="2"/>
    <n v="0"/>
    <n v="0"/>
    <n v="0"/>
    <x v="0"/>
    <s v="INR"/>
    <n v="0"/>
    <n v="3531"/>
    <d v="2016-03-31T00:00:00"/>
    <n v="0"/>
    <n v="0"/>
  </r>
  <r>
    <n v="62397777482"/>
    <s v="BR-DL PRASAN PEN/FAMI PEN"/>
    <n v="78204881205"/>
    <s v="DEELIP  TENGLIKAR"/>
    <n v="400000"/>
    <n v="14.25"/>
    <n v="303632"/>
    <n v="300076"/>
    <n v="0"/>
    <n v="0"/>
    <n v="0"/>
    <n v="0"/>
    <d v="2015-01-23T00:00:00"/>
    <n v="14"/>
    <n v="14"/>
    <n v="0"/>
    <n v="0"/>
    <n v="0"/>
    <n v="0"/>
    <x v="0"/>
    <s v="INR"/>
    <n v="0"/>
    <n v="11246"/>
    <s v="00/00/0000"/>
    <n v="0"/>
    <n v="0"/>
  </r>
  <r>
    <n v="62397903203"/>
    <s v="BR-DL PRASAN PEN/FAMI PEN"/>
    <n v="72054995859"/>
    <s v="Mr. VIJAYALAXMI UMESH DUGANKAR"/>
    <n v="50000"/>
    <n v="14.25"/>
    <n v="21252.12"/>
    <n v="19964.12"/>
    <n v="0"/>
    <n v="0"/>
    <n v="0"/>
    <n v="0"/>
    <d v="2015-01-24T00:00:00"/>
    <n v="14"/>
    <n v="14"/>
    <n v="0"/>
    <n v="0"/>
    <n v="0"/>
    <n v="0"/>
    <x v="0"/>
    <s v="INR"/>
    <n v="0"/>
    <n v="2508"/>
    <s v="00/00/0000"/>
    <n v="0"/>
    <n v="0"/>
  </r>
  <r>
    <n v="62399991595"/>
    <s v="BR-DL PRASAN PEN/FAMI PEN"/>
    <n v="72057190498"/>
    <s v="Ms. AMBIKA  SHANKAR KATTIMANI"/>
    <n v="90000"/>
    <n v="14.25"/>
    <n v="42448"/>
    <n v="42630"/>
    <n v="182"/>
    <n v="4.0319007532122288E-2"/>
    <n v="182"/>
    <n v="0"/>
    <d v="2015-02-02T00:00:00"/>
    <n v="12"/>
    <n v="12"/>
    <n v="0"/>
    <n v="0"/>
    <n v="0"/>
    <n v="0"/>
    <x v="0"/>
    <s v="INR"/>
    <n v="0"/>
    <n v="4514"/>
    <d v="2016-03-31T00:00:00"/>
    <n v="0"/>
    <n v="0"/>
  </r>
  <r>
    <n v="62403369322"/>
    <s v="BR-DL PRASAN PEN/FAMI PEN"/>
    <n v="72000562612"/>
    <s v="Mr. VITHAL BHAGANNA SAWALKAR"/>
    <n v="100000"/>
    <n v="14.25"/>
    <n v="67990.28"/>
    <n v="70693.279999999999"/>
    <n v="2703"/>
    <n v="0.76550552251486836"/>
    <n v="2703"/>
    <n v="0"/>
    <d v="2015-02-18T00:00:00"/>
    <n v="12"/>
    <n v="11"/>
    <n v="1"/>
    <n v="0"/>
    <n v="0"/>
    <n v="0"/>
    <x v="0"/>
    <s v="INR"/>
    <n v="0"/>
    <n v="3531"/>
    <d v="2016-03-31T00:00:00"/>
    <n v="0"/>
    <n v="0"/>
  </r>
  <r>
    <n v="62404515830"/>
    <s v="BR-DL PRASAN PEN/FAMI PEN"/>
    <n v="78204967772"/>
    <s v="AHHIMAN GAIKWAD PARMESHAWARA"/>
    <n v="100000"/>
    <n v="14.25"/>
    <n v="46933.24"/>
    <n v="50941.24"/>
    <n v="4008"/>
    <n v="0.79904306220095689"/>
    <n v="4008"/>
    <n v="0"/>
    <d v="2015-02-24T00:00:00"/>
    <n v="12"/>
    <n v="11"/>
    <n v="1"/>
    <n v="0"/>
    <n v="0"/>
    <n v="0"/>
    <x v="0"/>
    <s v="INR"/>
    <n v="0"/>
    <n v="5016"/>
    <d v="2016-03-31T00:00:00"/>
    <n v="0"/>
    <n v="0"/>
  </r>
  <r>
    <n v="62404616601"/>
    <s v="BR-DL PRASAN PEN/FAMI PEN"/>
    <n v="72000310245"/>
    <s v="Mr. SHABUDDIN  ISMAILSAB"/>
    <n v="100000"/>
    <n v="14.25"/>
    <n v="47375.56"/>
    <n v="50883.56"/>
    <n v="3508"/>
    <n v="0.69936204146730463"/>
    <n v="3508"/>
    <n v="0"/>
    <d v="2015-02-25T00:00:00"/>
    <n v="12"/>
    <n v="11"/>
    <n v="1"/>
    <n v="0"/>
    <n v="0"/>
    <n v="0"/>
    <x v="0"/>
    <s v="INR"/>
    <n v="0"/>
    <n v="5016"/>
    <d v="2016-03-31T00:00:00"/>
    <n v="0"/>
    <n v="0"/>
  </r>
  <r>
    <n v="62406878881"/>
    <s v="BR-DL PRASAN PEN/FAMI PEN"/>
    <n v="72051939273"/>
    <s v="Mr. MALLAPPA  KALASAPPA"/>
    <n v="90000"/>
    <n v="14.25"/>
    <n v="64406"/>
    <n v="63290"/>
    <n v="0"/>
    <n v="0"/>
    <n v="0"/>
    <n v="0"/>
    <d v="2015-03-10T00:00:00"/>
    <n v="12"/>
    <n v="12"/>
    <n v="0"/>
    <n v="0"/>
    <n v="0"/>
    <n v="0"/>
    <x v="0"/>
    <s v="INR"/>
    <n v="0"/>
    <n v="3107"/>
    <s v="00/00/0000"/>
    <n v="0"/>
    <n v="0"/>
  </r>
  <r>
    <n v="62408796495"/>
    <s v="BR-DL PRASAN PEN/FAMI PEN"/>
    <n v="72023997241"/>
    <s v="Mr. GURUSHANTAPPA S/O CHANDAPP"/>
    <n v="110000"/>
    <n v="14.25"/>
    <n v="78440"/>
    <n v="78416"/>
    <n v="0"/>
    <n v="0"/>
    <n v="0"/>
    <n v="0"/>
    <d v="2015-03-17T00:00:00"/>
    <n v="12"/>
    <n v="12"/>
    <n v="0"/>
    <n v="0"/>
    <n v="0"/>
    <n v="0"/>
    <x v="0"/>
    <s v="INR"/>
    <n v="0"/>
    <n v="3798"/>
    <s v="00/00/0000"/>
    <n v="0"/>
    <n v="0"/>
  </r>
  <r>
    <n v="62410224923"/>
    <s v="BR-DL PRASAN PEN/FAMI PEN"/>
    <n v="72028646888"/>
    <s v="Mr. HANAMANTAPPA  MADRI"/>
    <n v="200000"/>
    <n v="14.25"/>
    <n v="141744.63"/>
    <n v="142110.63"/>
    <n v="366"/>
    <n v="5.1834017844497947E-2"/>
    <n v="366"/>
    <n v="0"/>
    <d v="2015-03-24T00:00:00"/>
    <n v="12"/>
    <n v="12"/>
    <n v="0"/>
    <n v="0"/>
    <n v="0"/>
    <n v="0"/>
    <x v="0"/>
    <s v="INR"/>
    <n v="0"/>
    <n v="7061"/>
    <d v="2016-03-30T00:00:00"/>
    <n v="0"/>
    <n v="0"/>
  </r>
  <r>
    <n v="62410327225"/>
    <s v="BR-DL PRASAN PEN/FAMI PEN"/>
    <n v="72000753594"/>
    <s v="Mr. REVANASIDDAPPA GANAMUKHI G"/>
    <n v="150000"/>
    <n v="14.25"/>
    <n v="105764"/>
    <n v="111016"/>
    <n v="5252"/>
    <n v="0.9916918429003021"/>
    <n v="5252"/>
    <n v="0"/>
    <d v="2015-03-24T00:00:00"/>
    <n v="12"/>
    <n v="11"/>
    <n v="1"/>
    <n v="0"/>
    <n v="0"/>
    <n v="0"/>
    <x v="0"/>
    <s v="INR"/>
    <n v="0"/>
    <n v="5296"/>
    <d v="2016-03-30T00:00:00"/>
    <n v="0"/>
    <n v="0"/>
  </r>
  <r>
    <n v="62410573167"/>
    <s v="BR-DL PRASAN PEN/FAMI PEN"/>
    <n v="72000828052"/>
    <s v="Mr. MALLIKARJUN N  ULLAGADDI"/>
    <n v="100000"/>
    <n v="14.25"/>
    <n v="70450"/>
    <n v="76822"/>
    <n v="6372"/>
    <n v="1.8045879354290568"/>
    <n v="6372"/>
    <n v="0"/>
    <d v="2015-03-25T00:00:00"/>
    <n v="12"/>
    <n v="10"/>
    <n v="2"/>
    <n v="0"/>
    <n v="0"/>
    <n v="0"/>
    <x v="0"/>
    <s v="INR"/>
    <n v="0"/>
    <n v="3531"/>
    <d v="2016-03-30T00:00:00"/>
    <n v="0"/>
    <n v="0"/>
  </r>
  <r>
    <n v="62413297140"/>
    <s v="BR-DL PRASAN PEN/FAMI PEN"/>
    <n v="72107826805"/>
    <s v="Ms. PARVATI JANAPPA RAWATAPPA."/>
    <n v="70000"/>
    <n v="14.25"/>
    <n v="38775"/>
    <n v="37796"/>
    <n v="0"/>
    <n v="0"/>
    <n v="0"/>
    <n v="0"/>
    <d v="2015-04-15T00:00:00"/>
    <n v="10"/>
    <n v="10"/>
    <n v="0"/>
    <n v="0"/>
    <n v="0"/>
    <n v="0"/>
    <x v="0"/>
    <s v="INR"/>
    <n v="0"/>
    <n v="3511"/>
    <s v="00/00/0000"/>
    <n v="0"/>
    <n v="0"/>
  </r>
  <r>
    <n v="62414457321"/>
    <s v="BR-DL PRASAN PEN/FAMI PEN"/>
    <n v="72195942748"/>
    <s v="Mrs. KASTURIBAI  PANDARGERIKAR"/>
    <n v="110000"/>
    <n v="14.25"/>
    <n v="60789"/>
    <n v="59876"/>
    <n v="0"/>
    <n v="0"/>
    <n v="0"/>
    <n v="0"/>
    <d v="2015-04-23T00:00:00"/>
    <n v="10"/>
    <n v="10"/>
    <n v="0"/>
    <n v="0"/>
    <n v="0"/>
    <n v="0"/>
    <x v="0"/>
    <s v="INR"/>
    <n v="0"/>
    <n v="5517"/>
    <s v="00/00/0000"/>
    <n v="0"/>
    <n v="0"/>
  </r>
  <r>
    <n v="62414805290"/>
    <s v="BR-DL PRASAN PEN/FAMI PEN"/>
    <n v="72031605416"/>
    <s v="Ms. RUKUBAI  CHAVAN"/>
    <n v="60000"/>
    <n v="14.25"/>
    <n v="32882.03"/>
    <n v="33992.03"/>
    <n v="1110"/>
    <n v="0.3687707641196013"/>
    <n v="1110"/>
    <n v="0"/>
    <d v="2015-04-24T00:00:00"/>
    <n v="11"/>
    <n v="11"/>
    <n v="0"/>
    <n v="0"/>
    <n v="0"/>
    <n v="0"/>
    <x v="0"/>
    <s v="INR"/>
    <n v="0"/>
    <n v="3010"/>
    <d v="2016-03-30T00:00:00"/>
    <n v="0"/>
    <n v="0"/>
  </r>
  <r>
    <n v="62414904201"/>
    <s v="BR-DL PRASAN PEN/FAMI PEN"/>
    <n v="78204898809"/>
    <s v="MARILINGAPPA  TEGHELLI"/>
    <n v="150000"/>
    <n v="14.25"/>
    <n v="83387"/>
    <n v="90151"/>
    <n v="6764"/>
    <n v="0.89898989898989901"/>
    <n v="6764"/>
    <n v="0"/>
    <d v="2015-04-27T00:00:00"/>
    <n v="10"/>
    <n v="9"/>
    <n v="1"/>
    <n v="0"/>
    <n v="0"/>
    <n v="0"/>
    <x v="0"/>
    <s v="INR"/>
    <n v="0"/>
    <n v="7524"/>
    <d v="2016-03-31T00:00:00"/>
    <n v="0"/>
    <n v="0"/>
  </r>
  <r>
    <n v="62415088677"/>
    <s v="BR-DL PRASAN PEN/FAMI PEN"/>
    <n v="79234059418"/>
    <s v="BASAVARAJ GURUBASAPPA DENGI"/>
    <n v="100000"/>
    <n v="14.25"/>
    <n v="55503"/>
    <n v="54579"/>
    <n v="0"/>
    <n v="0"/>
    <n v="0"/>
    <n v="0"/>
    <d v="2015-04-28T00:00:00"/>
    <n v="10"/>
    <n v="10"/>
    <n v="0"/>
    <n v="0"/>
    <n v="0"/>
    <n v="0"/>
    <x v="0"/>
    <s v="INR"/>
    <n v="0"/>
    <n v="5016"/>
    <s v="00/00/0000"/>
    <n v="0"/>
    <n v="0"/>
  </r>
  <r>
    <n v="62416124399"/>
    <s v="BR-DL PRASAN PEN/FAMI PEN"/>
    <n v="79230520260"/>
    <s v="BABU  PAWAR"/>
    <n v="200000"/>
    <n v="14.25"/>
    <n v="120552"/>
    <n v="119722"/>
    <n v="0"/>
    <n v="0"/>
    <n v="0"/>
    <n v="0"/>
    <d v="2015-05-06T00:00:00"/>
    <n v="10"/>
    <n v="10"/>
    <n v="0"/>
    <n v="0"/>
    <n v="0"/>
    <n v="0"/>
    <x v="0"/>
    <s v="INR"/>
    <n v="0"/>
    <n v="10017"/>
    <s v="00/00/0000"/>
    <n v="0"/>
    <n v="0"/>
  </r>
  <r>
    <n v="62416901128"/>
    <s v="BR-DL PRASAN PEN/FAMI PEN"/>
    <n v="72006336687"/>
    <s v="Mr. MANCHAND RATHOD  S/O RAMUS"/>
    <n v="80000"/>
    <n v="14.25"/>
    <n v="47957"/>
    <n v="42927"/>
    <n v="0"/>
    <n v="0"/>
    <n v="0"/>
    <n v="0"/>
    <d v="2015-05-12T00:00:00"/>
    <n v="10"/>
    <n v="10"/>
    <n v="0"/>
    <n v="0"/>
    <n v="0"/>
    <n v="0"/>
    <x v="0"/>
    <s v="INR"/>
    <n v="0"/>
    <n v="4007"/>
    <s v="00/00/0000"/>
    <n v="0"/>
    <n v="0"/>
  </r>
  <r>
    <n v="62418290490"/>
    <s v="BR-DL PRASAN PEN/FAMI PEN"/>
    <n v="78204962854"/>
    <s v="HAJAPPA  RAMCHANDRA MAL"/>
    <n v="80000"/>
    <n v="14.25"/>
    <n v="47605"/>
    <n v="46675"/>
    <n v="0"/>
    <n v="0"/>
    <n v="0"/>
    <n v="0"/>
    <d v="2015-05-22T00:00:00"/>
    <n v="10"/>
    <n v="10"/>
    <n v="0"/>
    <n v="0"/>
    <n v="0"/>
    <n v="0"/>
    <x v="0"/>
    <s v="INR"/>
    <n v="0"/>
    <n v="4007"/>
    <s v="00/00/0000"/>
    <n v="0"/>
    <n v="0"/>
  </r>
  <r>
    <n v="62419023104"/>
    <s v="BR-DL PRASAN PEN/FAMI PEN"/>
    <n v="78204912111"/>
    <s v="RANAPPA  SDA"/>
    <n v="120000"/>
    <n v="14.25"/>
    <n v="91557.119999999995"/>
    <n v="95997.119999999995"/>
    <n v="4440"/>
    <n v="1.0740203193033382"/>
    <n v="4440"/>
    <n v="0"/>
    <d v="2015-05-28T00:00:00"/>
    <n v="10"/>
    <n v="9"/>
    <n v="1"/>
    <n v="0"/>
    <n v="0"/>
    <n v="0"/>
    <x v="0"/>
    <s v="INR"/>
    <n v="0"/>
    <n v="4134"/>
    <d v="2016-03-31T00:00:00"/>
    <n v="0"/>
    <n v="0"/>
  </r>
  <r>
    <n v="62419568376"/>
    <s v="BR-DL PRASAN PEN/FAMI PEN"/>
    <n v="78204899325"/>
    <s v="MD ABDUL AZIZ"/>
    <n v="150000"/>
    <n v="14.25"/>
    <n v="119505"/>
    <n v="119208"/>
    <n v="0"/>
    <n v="0"/>
    <n v="0"/>
    <n v="0"/>
    <d v="2015-06-02T00:00:00"/>
    <n v="8"/>
    <n v="8"/>
    <n v="0"/>
    <n v="0"/>
    <n v="0"/>
    <n v="0"/>
    <x v="0"/>
    <s v="INR"/>
    <n v="0"/>
    <n v="5167"/>
    <s v="00/00/0000"/>
    <n v="0"/>
    <n v="0"/>
  </r>
  <r>
    <n v="62419601892"/>
    <s v="BR-DL PRASAN PEN/FAMI PEN"/>
    <n v="72123223999"/>
    <s v="Mr. HANAMANTH  KATTIMANI"/>
    <n v="100000"/>
    <n v="14.25"/>
    <n v="79658"/>
    <n v="79163"/>
    <n v="0"/>
    <n v="0"/>
    <n v="0"/>
    <n v="0"/>
    <d v="2015-06-02T00:00:00"/>
    <n v="8"/>
    <n v="8"/>
    <n v="0"/>
    <n v="0"/>
    <n v="0"/>
    <n v="0"/>
    <x v="0"/>
    <s v="INR"/>
    <n v="0"/>
    <n v="3445"/>
    <s v="00/00/0000"/>
    <n v="0"/>
    <n v="0"/>
  </r>
  <r>
    <n v="62420208273"/>
    <s v="BR-DL PRASAN PEN/FAMI PEN"/>
    <n v="78204870474"/>
    <s v="ABDUL  KABEER"/>
    <n v="75000"/>
    <n v="14.25"/>
    <n v="45651"/>
    <n v="46076"/>
    <n v="425"/>
    <n v="0.10976239669421488"/>
    <n v="425"/>
    <n v="0"/>
    <d v="2015-06-08T00:00:00"/>
    <n v="8"/>
    <n v="8"/>
    <n v="0"/>
    <n v="0"/>
    <n v="0"/>
    <n v="0"/>
    <x v="0"/>
    <s v="INR"/>
    <n v="0"/>
    <n v="3872"/>
    <d v="2016-03-31T00:00:00"/>
    <n v="0"/>
    <n v="0"/>
  </r>
  <r>
    <n v="62421021501"/>
    <s v="BR-DL PRASAN PEN/FAMI PEN"/>
    <n v="78204923279"/>
    <s v="SHIVASHARANAPPA GURULINGAPPA"/>
    <n v="100000"/>
    <n v="14.25"/>
    <n v="78295"/>
    <n v="77611"/>
    <n v="0"/>
    <n v="0"/>
    <n v="0"/>
    <n v="0"/>
    <d v="2015-06-15T00:00:00"/>
    <n v="8"/>
    <n v="8"/>
    <n v="0"/>
    <n v="0"/>
    <n v="0"/>
    <n v="0"/>
    <x v="0"/>
    <s v="INR"/>
    <n v="0"/>
    <n v="3524"/>
    <s v="00/00/0000"/>
    <n v="0"/>
    <n v="0"/>
  </r>
  <r>
    <n v="62421838691"/>
    <s v="BR-DL PRASAN PEN/FAMI PEN"/>
    <n v="78204953678"/>
    <s v="SHIVA  GANGAMMA"/>
    <n v="50000"/>
    <n v="14.25"/>
    <n v="39020"/>
    <n v="38678"/>
    <n v="0"/>
    <n v="0"/>
    <n v="0"/>
    <n v="0"/>
    <d v="2015-06-22T00:00:00"/>
    <n v="8"/>
    <n v="8"/>
    <n v="0"/>
    <n v="0"/>
    <n v="0"/>
    <n v="0"/>
    <x v="0"/>
    <s v="INR"/>
    <n v="0"/>
    <n v="1762"/>
    <s v="00/00/0000"/>
    <n v="0"/>
    <n v="0"/>
  </r>
  <r>
    <n v="62422115478"/>
    <s v="BR-DL PRASAN PEN/FAMI PEN"/>
    <n v="72000622288"/>
    <s v="Mr. SANGAPPA  NIDGUNDI"/>
    <n v="200000"/>
    <n v="14.25"/>
    <n v="156092"/>
    <n v="155615"/>
    <n v="0"/>
    <n v="0"/>
    <n v="0"/>
    <n v="0"/>
    <d v="2015-06-22T00:00:00"/>
    <n v="8"/>
    <n v="8"/>
    <n v="0"/>
    <n v="0"/>
    <n v="0"/>
    <n v="0"/>
    <x v="0"/>
    <s v="INR"/>
    <n v="0"/>
    <n v="7047"/>
    <s v="00/00/0000"/>
    <n v="0"/>
    <n v="0"/>
  </r>
  <r>
    <n v="62422302058"/>
    <s v="BR-DL PRASAN PEN/FAMI PEN"/>
    <n v="72168541137"/>
    <s v="Mrs. LAXMIBAI BALAPPA MADEWALL"/>
    <n v="200000"/>
    <n v="14.25"/>
    <n v="156960"/>
    <n v="163583"/>
    <n v="6623"/>
    <n v="0.93983255285937273"/>
    <n v="6623"/>
    <n v="0"/>
    <d v="2015-06-23T00:00:00"/>
    <n v="8"/>
    <n v="7"/>
    <n v="1"/>
    <n v="0"/>
    <n v="0"/>
    <n v="0"/>
    <x v="0"/>
    <s v="INR"/>
    <n v="0"/>
    <n v="7047"/>
    <d v="2016-03-31T00:00:00"/>
    <n v="0"/>
    <n v="0"/>
  </r>
  <r>
    <n v="62422805835"/>
    <s v="BR-DL PRASAN PEN/FAMI PEN"/>
    <n v="78204901958"/>
    <s v="MOTILAL  LAMANI"/>
    <n v="200000"/>
    <n v="14.25"/>
    <n v="156611"/>
    <n v="163234"/>
    <n v="6623"/>
    <n v="0.93983255285937273"/>
    <n v="6623"/>
    <n v="0"/>
    <d v="2015-06-25T00:00:00"/>
    <n v="8"/>
    <n v="7"/>
    <n v="1"/>
    <n v="0"/>
    <n v="0"/>
    <n v="0"/>
    <x v="0"/>
    <s v="INR"/>
    <n v="0"/>
    <n v="7047"/>
    <d v="2016-03-31T00:00:00"/>
    <n v="0"/>
    <n v="0"/>
  </r>
  <r>
    <n v="62423165100"/>
    <s v="BR-DL PRASAN PEN/FAMI PEN"/>
    <n v="72043685579"/>
    <s v="KALINGAREDDY BASANA GOUDA BHA"/>
    <n v="300000"/>
    <n v="14.25"/>
    <n v="234384.06"/>
    <n v="234114.06"/>
    <n v="0"/>
    <n v="0"/>
    <n v="0"/>
    <n v="0"/>
    <d v="2015-06-27T00:00:00"/>
    <n v="8"/>
    <n v="8"/>
    <n v="0"/>
    <n v="0"/>
    <n v="0"/>
    <n v="0"/>
    <x v="0"/>
    <s v="INR"/>
    <n v="0"/>
    <n v="10570"/>
    <s v="00/00/0000"/>
    <n v="0"/>
    <n v="0"/>
  </r>
  <r>
    <n v="62423520654"/>
    <s v="BR-DL PRASAN PEN/FAMI PEN"/>
    <n v="78204880766"/>
    <s v="DANDAPPA  KUMBARPETH"/>
    <n v="170000"/>
    <n v="14.25"/>
    <n v="132744"/>
    <n v="138654"/>
    <n v="5910"/>
    <n v="0.98664440734557601"/>
    <n v="5910"/>
    <n v="0"/>
    <d v="2015-06-30T00:00:00"/>
    <n v="8"/>
    <n v="7"/>
    <n v="1"/>
    <n v="0"/>
    <n v="0"/>
    <n v="0"/>
    <x v="0"/>
    <s v="INR"/>
    <n v="0"/>
    <n v="5990"/>
    <d v="2016-03-31T00:00:00"/>
    <n v="0"/>
    <n v="0"/>
  </r>
  <r>
    <n v="62424128598"/>
    <s v="BR-DL PRASAN PEN/FAMI PEN"/>
    <n v="78204955712"/>
    <s v="Mr. HANUMANTHAPPA  SHARNAPPA"/>
    <n v="100000"/>
    <n v="14.25"/>
    <n v="81579"/>
    <n v="80971"/>
    <n v="0"/>
    <n v="0"/>
    <n v="0"/>
    <n v="0"/>
    <d v="2015-07-03T00:00:00"/>
    <n v="7"/>
    <n v="7"/>
    <n v="0"/>
    <n v="0"/>
    <n v="0"/>
    <n v="0"/>
    <x v="0"/>
    <s v="INR"/>
    <n v="0"/>
    <n v="3524"/>
    <s v="00/00/0000"/>
    <n v="0"/>
    <n v="0"/>
  </r>
  <r>
    <n v="62424673189"/>
    <s v="BR-DL PRASAN PEN/FAMI PEN"/>
    <n v="72036860211"/>
    <s v="Mrs. BABY  BAI W/O HIRASING LA"/>
    <n v="79000"/>
    <n v="14.25"/>
    <n v="64089"/>
    <n v="63961"/>
    <n v="0"/>
    <n v="0"/>
    <n v="0"/>
    <n v="0"/>
    <d v="2015-07-08T00:00:00"/>
    <n v="7"/>
    <n v="7"/>
    <n v="0"/>
    <n v="0"/>
    <n v="0"/>
    <n v="0"/>
    <x v="0"/>
    <s v="INR"/>
    <n v="0"/>
    <n v="2784"/>
    <s v="00/00/0000"/>
    <n v="0"/>
    <n v="0"/>
  </r>
  <r>
    <n v="62425072755"/>
    <s v="BR-DL PRASAN PEN/FAMI PEN"/>
    <n v="72162110184"/>
    <s v="Mrs. SHANTABAI GURULINGAPPA GU"/>
    <n v="100000"/>
    <n v="14.25"/>
    <n v="81183"/>
    <n v="84175"/>
    <n v="2992"/>
    <n v="0.84903518728717364"/>
    <n v="2992"/>
    <n v="0"/>
    <d v="2015-07-10T00:00:00"/>
    <n v="7"/>
    <n v="6"/>
    <n v="1"/>
    <n v="0"/>
    <n v="0"/>
    <n v="0"/>
    <x v="0"/>
    <s v="INR"/>
    <n v="0"/>
    <n v="3524"/>
    <d v="2016-03-31T00:00:00"/>
    <n v="0"/>
    <n v="0"/>
  </r>
  <r>
    <n v="62425134204"/>
    <s v="BR-DL PRASAN PEN/FAMI PEN"/>
    <n v="79207719457"/>
    <s v="Mr. SUBASHCHANDRA  SIDRAMGOL"/>
    <n v="140000"/>
    <n v="14.25"/>
    <n v="113737"/>
    <n v="113201"/>
    <n v="0"/>
    <n v="0"/>
    <n v="0"/>
    <n v="0"/>
    <d v="2015-07-09T00:00:00"/>
    <n v="7"/>
    <n v="7"/>
    <n v="0"/>
    <n v="0"/>
    <n v="0"/>
    <n v="0"/>
    <x v="0"/>
    <s v="INR"/>
    <n v="0"/>
    <n v="4933"/>
    <s v="00/00/0000"/>
    <n v="0"/>
    <n v="0"/>
  </r>
  <r>
    <n v="62425293924"/>
    <s v="BR-DL PRASAN PEN/FAMI PEN"/>
    <n v="78204919241"/>
    <s v="Mr. SHANKAR H HOSPET"/>
    <n v="100000"/>
    <n v="14.25"/>
    <n v="81137"/>
    <n v="80529"/>
    <n v="0"/>
    <n v="0"/>
    <n v="0"/>
    <n v="0"/>
    <d v="2015-07-10T00:00:00"/>
    <n v="7"/>
    <n v="7"/>
    <n v="0"/>
    <n v="0"/>
    <n v="0"/>
    <n v="0"/>
    <x v="0"/>
    <s v="INR"/>
    <n v="0"/>
    <n v="3524"/>
    <s v="00/00/0000"/>
    <n v="0"/>
    <n v="0"/>
  </r>
  <r>
    <n v="62425883833"/>
    <s v="BR-DL PRASAN PEN/FAMI PEN"/>
    <n v="78204899074"/>
    <s v="MASHAK  GANISAB"/>
    <n v="175000"/>
    <n v="14.25"/>
    <n v="140224"/>
    <n v="129200"/>
    <n v="0"/>
    <n v="0"/>
    <n v="0"/>
    <n v="0"/>
    <d v="2015-07-14T00:00:00"/>
    <n v="7"/>
    <n v="7"/>
    <n v="0"/>
    <n v="0"/>
    <n v="0"/>
    <n v="0"/>
    <x v="0"/>
    <s v="INR"/>
    <n v="0"/>
    <n v="5968"/>
    <s v="00/00/0000"/>
    <n v="0"/>
    <n v="0"/>
  </r>
  <r>
    <n v="62425895351"/>
    <s v="BR-DL PRASAN PEN/FAMI PEN"/>
    <n v="72049281207"/>
    <s v="Mr. RAMLU  BASAPPA"/>
    <n v="90000"/>
    <n v="14.25"/>
    <n v="72023"/>
    <n v="61292"/>
    <n v="0"/>
    <n v="0"/>
    <n v="0"/>
    <n v="0"/>
    <d v="2015-07-14T00:00:00"/>
    <n v="7"/>
    <n v="7"/>
    <n v="0"/>
    <n v="0"/>
    <n v="0"/>
    <n v="0"/>
    <x v="0"/>
    <s v="INR"/>
    <n v="0"/>
    <n v="3067"/>
    <s v="00/00/0000"/>
    <n v="0"/>
    <n v="0"/>
  </r>
  <r>
    <n v="62426098739"/>
    <s v="BR-DL PRASAN PEN/FAMI PEN"/>
    <n v="72067116526"/>
    <s v="Mr. SYED AZAM  ALI"/>
    <n v="79000"/>
    <n v="14.25"/>
    <n v="63346"/>
    <n v="58818"/>
    <n v="0"/>
    <n v="0"/>
    <n v="0"/>
    <n v="0"/>
    <d v="2015-07-15T00:00:00"/>
    <n v="7"/>
    <n v="7"/>
    <n v="0"/>
    <n v="0"/>
    <n v="0"/>
    <n v="0"/>
    <x v="0"/>
    <s v="INR"/>
    <n v="0"/>
    <n v="2696"/>
    <s v="00/00/0000"/>
    <n v="0"/>
    <n v="0"/>
  </r>
  <r>
    <n v="62426886049"/>
    <s v="BR-DL PRASAN PEN/FAMI PEN"/>
    <n v="72098426701"/>
    <s v="Mr. SYED YUNUS  ALI"/>
    <n v="120000"/>
    <n v="14.25"/>
    <n v="98017"/>
    <n v="101641"/>
    <n v="3624"/>
    <n v="0.87790697674418605"/>
    <n v="3624"/>
    <n v="0"/>
    <d v="2015-07-21T00:00:00"/>
    <n v="7"/>
    <n v="6"/>
    <n v="1"/>
    <n v="0"/>
    <n v="0"/>
    <n v="0"/>
    <x v="0"/>
    <s v="INR"/>
    <n v="0"/>
    <n v="4128"/>
    <d v="2016-03-31T00:00:00"/>
    <n v="0"/>
    <n v="0"/>
  </r>
  <r>
    <n v="62428123471"/>
    <s v="BR-DL PRASAN PEN/FAMI PEN"/>
    <n v="78204886021"/>
    <s v="HANUMANTH  G  HANUMANT"/>
    <n v="150000"/>
    <n v="14.25"/>
    <n v="121946"/>
    <n v="126826"/>
    <n v="4880"/>
    <n v="0.94573643410852715"/>
    <n v="4880"/>
    <n v="0"/>
    <d v="2015-07-31T00:00:00"/>
    <n v="7"/>
    <n v="6"/>
    <n v="1"/>
    <n v="0"/>
    <n v="0"/>
    <n v="0"/>
    <x v="0"/>
    <s v="INR"/>
    <n v="0"/>
    <n v="5160"/>
    <d v="2016-03-31T00:00:00"/>
    <n v="0"/>
    <n v="0"/>
  </r>
  <r>
    <n v="62430674887"/>
    <s v="BR-DL PRASAN PEN/FAMI PEN"/>
    <n v="72067077925"/>
    <s v="Mr. SHAIK SALAM  SHAIK SALAM"/>
    <n v="100000"/>
    <n v="14.25"/>
    <n v="83966"/>
    <n v="87599"/>
    <n v="3633"/>
    <n v="1.0323955669224212"/>
    <n v="3633"/>
    <n v="0"/>
    <d v="2015-08-12T00:00:00"/>
    <n v="7"/>
    <n v="6"/>
    <n v="1"/>
    <n v="0"/>
    <n v="0"/>
    <n v="0"/>
    <x v="0"/>
    <s v="INR"/>
    <n v="0"/>
    <n v="3519"/>
    <d v="2016-03-31T00:00:00"/>
    <n v="0"/>
    <n v="0"/>
  </r>
  <r>
    <n v="62430740909"/>
    <s v="BR-DL PRASAN PEN/FAMI PEN"/>
    <n v="72001002875"/>
    <s v="Mr. SHAIK  MOINUDDIN"/>
    <n v="90000"/>
    <n v="14.25"/>
    <n v="75122"/>
    <n v="75591"/>
    <n v="469"/>
    <n v="0.14808967477107673"/>
    <n v="469"/>
    <n v="0"/>
    <d v="2015-08-17T00:00:00"/>
    <n v="7"/>
    <n v="7"/>
    <n v="0"/>
    <n v="0"/>
    <n v="0"/>
    <n v="0"/>
    <x v="0"/>
    <s v="INR"/>
    <n v="0"/>
    <n v="3167"/>
    <d v="2016-03-31T00:00:00"/>
    <n v="0"/>
    <n v="0"/>
  </r>
  <r>
    <n v="62431603350"/>
    <s v="BR-DL PRASAN PEN/FAMI PEN"/>
    <n v="72000896690"/>
    <s v="Mr. GURUSHANTAPPA JANE MAREPPA"/>
    <n v="50000"/>
    <n v="14.25"/>
    <n v="36412"/>
    <n v="38326"/>
    <n v="1914"/>
    <n v="0.76498800959232616"/>
    <n v="1914"/>
    <n v="0"/>
    <d v="2015-08-19T00:00:00"/>
    <n v="7"/>
    <n v="6"/>
    <n v="1"/>
    <n v="0"/>
    <n v="0"/>
    <n v="0"/>
    <x v="0"/>
    <s v="INR"/>
    <n v="0"/>
    <n v="2502"/>
    <d v="2016-03-31T00:00:00"/>
    <n v="0"/>
    <n v="0"/>
  </r>
  <r>
    <n v="62432838531"/>
    <s v="BR-DL PRASAN PEN/FAMI PEN"/>
    <n v="72000827966"/>
    <s v="Mr. MALKAPPA BONAL  BONAL"/>
    <n v="380000"/>
    <n v="14.25"/>
    <n v="316556"/>
    <n v="316346"/>
    <n v="0"/>
    <n v="0"/>
    <n v="0"/>
    <n v="0"/>
    <d v="2015-08-26T00:00:00"/>
    <n v="7"/>
    <n v="7"/>
    <n v="0"/>
    <n v="0"/>
    <n v="0"/>
    <n v="0"/>
    <x v="0"/>
    <s v="INR"/>
    <n v="0"/>
    <n v="13370"/>
    <s v="00/00/0000"/>
    <n v="0"/>
    <n v="0"/>
  </r>
  <r>
    <n v="62433263955"/>
    <s v="BR-DL PRASAN PEN/FAMI PEN"/>
    <n v="72072897680"/>
    <s v="Mrs. HEENA KAUSAR  --"/>
    <n v="140000"/>
    <n v="14.25"/>
    <n v="117284"/>
    <n v="116696"/>
    <n v="0"/>
    <n v="0"/>
    <n v="0"/>
    <n v="0"/>
    <d v="2015-08-28T00:00:00"/>
    <n v="7"/>
    <n v="7"/>
    <n v="0"/>
    <n v="0"/>
    <n v="0"/>
    <n v="0"/>
    <x v="0"/>
    <s v="INR"/>
    <n v="0"/>
    <n v="4816"/>
    <s v="00/00/0000"/>
    <n v="0"/>
    <n v="0"/>
  </r>
  <r>
    <n v="62434026672"/>
    <s v="BR-DL PRASAN PEN/FAMI PEN"/>
    <n v="78204946399"/>
    <s v="LAXMI  BAI  BASAPPA"/>
    <n v="60000"/>
    <n v="14.25"/>
    <n v="52393.9"/>
    <n v="52677.9"/>
    <n v="284"/>
    <n v="0.1375968992248062"/>
    <n v="284"/>
    <n v="0"/>
    <d v="2015-09-03T00:00:00"/>
    <n v="5"/>
    <n v="5"/>
    <n v="0"/>
    <n v="0"/>
    <n v="0"/>
    <n v="0"/>
    <x v="0"/>
    <s v="INR"/>
    <n v="0"/>
    <n v="2064"/>
    <d v="2016-03-31T00:00:00"/>
    <n v="0"/>
    <n v="0"/>
  </r>
  <r>
    <n v="62434039455"/>
    <s v="BR-DL PRASAN PEN/FAMI PEN"/>
    <n v="78204952483"/>
    <s v="WALU  BAI  MARUTI"/>
    <n v="79000"/>
    <n v="14.25"/>
    <n v="68727"/>
    <n v="65435"/>
    <n v="0"/>
    <n v="0"/>
    <n v="0"/>
    <n v="0"/>
    <d v="2015-09-03T00:00:00"/>
    <n v="5"/>
    <n v="5"/>
    <n v="0"/>
    <n v="0"/>
    <n v="0"/>
    <n v="0"/>
    <x v="0"/>
    <s v="INR"/>
    <n v="0"/>
    <n v="2718"/>
    <s v="00/00/0000"/>
    <n v="0"/>
    <n v="0"/>
  </r>
  <r>
    <n v="62434272618"/>
    <s v="BR-DL PRASAN PEN/FAMI PEN"/>
    <n v="78204923213"/>
    <s v="SHIVASHARANAPPA  K"/>
    <n v="75000"/>
    <n v="14.25"/>
    <n v="58620"/>
    <n v="54422"/>
    <n v="0"/>
    <n v="0"/>
    <n v="0"/>
    <n v="0"/>
    <d v="2015-09-05T00:00:00"/>
    <n v="5"/>
    <n v="5"/>
    <n v="0"/>
    <n v="0"/>
    <n v="0"/>
    <n v="0"/>
    <x v="0"/>
    <s v="INR"/>
    <n v="0"/>
    <n v="3617"/>
    <s v="00/00/0000"/>
    <n v="0"/>
    <n v="0"/>
  </r>
  <r>
    <n v="62435814313"/>
    <s v="BR-DL PRASAN PEN/FAMI PEN"/>
    <n v="78204912224"/>
    <s v="RASHEEDA BEGUM  W/O LATE  MD"/>
    <n v="60000"/>
    <n v="14.25"/>
    <n v="51900"/>
    <n v="51684"/>
    <n v="0"/>
    <n v="0"/>
    <n v="0"/>
    <n v="0"/>
    <d v="2015-09-15T00:00:00"/>
    <n v="5"/>
    <n v="5"/>
    <n v="0"/>
    <n v="0"/>
    <n v="0"/>
    <n v="0"/>
    <x v="0"/>
    <s v="INR"/>
    <n v="0"/>
    <n v="2064"/>
    <s v="00/00/0000"/>
    <n v="0"/>
    <n v="0"/>
  </r>
  <r>
    <n v="62437892492"/>
    <s v="BR-DL PRASAN PEN/FAMI PEN"/>
    <n v="78204965594"/>
    <s v="RAJANNA  BIRADAR"/>
    <n v="200000"/>
    <n v="14.25"/>
    <n v="172146"/>
    <n v="171426"/>
    <n v="0"/>
    <n v="0"/>
    <n v="0"/>
    <n v="0"/>
    <d v="2015-09-30T00:00:00"/>
    <n v="5"/>
    <n v="5"/>
    <n v="0"/>
    <n v="0"/>
    <n v="0"/>
    <n v="0"/>
    <x v="0"/>
    <s v="INR"/>
    <n v="0"/>
    <n v="6880"/>
    <s v="00/00/0000"/>
    <n v="0"/>
    <n v="0"/>
  </r>
  <r>
    <n v="62438408251"/>
    <s v="BR-DL PRASAN PEN/FAMI PEN"/>
    <n v="78204934372"/>
    <s v="VIJAYKUMAR  MINALKAR"/>
    <n v="140000"/>
    <n v="14.25"/>
    <n v="125212"/>
    <n v="124792"/>
    <n v="0"/>
    <n v="0"/>
    <n v="0"/>
    <n v="0"/>
    <d v="2015-10-03T00:00:00"/>
    <n v="5"/>
    <n v="5"/>
    <n v="0"/>
    <n v="0"/>
    <n v="0"/>
    <n v="0"/>
    <x v="0"/>
    <s v="INR"/>
    <n v="0"/>
    <n v="4816"/>
    <s v="00/00/0000"/>
    <n v="0"/>
    <n v="0"/>
  </r>
  <r>
    <n v="62438571646"/>
    <s v="BR-DL PRASAN PEN/FAMI PEN"/>
    <n v="78204901856"/>
    <s v="Mr. MOHD  ZAHEERUDDIN"/>
    <n v="100000"/>
    <n v="14.25"/>
    <n v="89216"/>
    <n v="85416"/>
    <n v="0"/>
    <n v="0"/>
    <n v="0"/>
    <n v="0"/>
    <d v="2015-10-05T00:00:00"/>
    <n v="5"/>
    <n v="5"/>
    <n v="0"/>
    <n v="0"/>
    <n v="0"/>
    <n v="0"/>
    <x v="0"/>
    <s v="INR"/>
    <n v="0"/>
    <n v="3440"/>
    <s v="00/00/0000"/>
    <n v="0"/>
    <n v="0"/>
  </r>
  <r>
    <n v="62439337015"/>
    <s v="BR-DL PRASAN PEN/FAMI PEN"/>
    <n v="72002048424"/>
    <s v="Mrs. KASTURI BAI W/O  SUBHASH"/>
    <n v="85000"/>
    <n v="14.25"/>
    <n v="75844"/>
    <n v="75424"/>
    <n v="0"/>
    <n v="0"/>
    <n v="0"/>
    <n v="0"/>
    <d v="2015-10-09T00:00:00"/>
    <n v="5"/>
    <n v="5"/>
    <n v="0"/>
    <n v="0"/>
    <n v="0"/>
    <n v="0"/>
    <x v="0"/>
    <s v="INR"/>
    <n v="0"/>
    <n v="2916"/>
    <s v="00/00/0000"/>
    <n v="0"/>
    <n v="0"/>
  </r>
  <r>
    <n v="62442157968"/>
    <s v="BR-DL PRASAN PEN/FAMI PEN"/>
    <n v="72000621104"/>
    <s v="Mr. K.PENTA REDDY  BASAVANTH R"/>
    <n v="100000"/>
    <n v="14.25"/>
    <n v="88623"/>
    <n v="91773"/>
    <n v="3150"/>
    <n v="0.91836734693877553"/>
    <n v="3150"/>
    <n v="0"/>
    <d v="2015-10-30T00:00:00"/>
    <n v="5"/>
    <n v="4"/>
    <n v="1"/>
    <n v="0"/>
    <n v="0"/>
    <n v="0"/>
    <x v="0"/>
    <s v="INR"/>
    <n v="0"/>
    <n v="3430"/>
    <d v="2016-03-31T00:00:00"/>
    <n v="0"/>
    <n v="0"/>
  </r>
  <r>
    <n v="62445775629"/>
    <s v="BR-DL PRASAN PEN/FAMI PEN"/>
    <n v="72061518255"/>
    <s v="Mr. KALAPANA  DESHMUKH"/>
    <n v="185000"/>
    <n v="14.25"/>
    <n v="168494"/>
    <n v="174678"/>
    <n v="6184"/>
    <n v="0.97447210841474941"/>
    <n v="6184"/>
    <n v="0"/>
    <d v="2015-11-26T00:00:00"/>
    <n v="3"/>
    <n v="2"/>
    <n v="1"/>
    <n v="0"/>
    <n v="0"/>
    <n v="0"/>
    <x v="0"/>
    <s v="INR"/>
    <n v="0"/>
    <n v="6346"/>
    <d v="2016-03-31T00:00:00"/>
    <n v="0"/>
    <n v="0"/>
  </r>
  <r>
    <n v="62445999694"/>
    <s v="BR-DL PRASAN PEN/FAMI PEN"/>
    <n v="78204915418"/>
    <s v="SALMA  BEGUM"/>
    <n v="80000"/>
    <n v="14.25"/>
    <n v="72821"/>
    <n v="72597"/>
    <n v="0"/>
    <n v="0"/>
    <n v="0"/>
    <n v="0"/>
    <d v="2015-11-27T00:00:00"/>
    <n v="3"/>
    <n v="3"/>
    <n v="0"/>
    <n v="0"/>
    <n v="0"/>
    <n v="0"/>
    <x v="0"/>
    <s v="INR"/>
    <n v="0"/>
    <n v="2744"/>
    <s v="00/00/0000"/>
    <n v="0"/>
    <n v="0"/>
  </r>
  <r>
    <n v="62446636016"/>
    <s v="BR-DL PRASAN PEN/FAMI PEN"/>
    <n v="78204929066"/>
    <s v="SURESH  ZALKIKAR"/>
    <n v="190000"/>
    <n v="14.25"/>
    <n v="179100"/>
    <n v="178851"/>
    <n v="0"/>
    <n v="0"/>
    <n v="0"/>
    <n v="0"/>
    <d v="2015-12-02T00:00:00"/>
    <n v="2"/>
    <n v="2"/>
    <n v="0"/>
    <n v="0"/>
    <n v="0"/>
    <n v="0"/>
    <x v="0"/>
    <s v="INR"/>
    <n v="0"/>
    <n v="6517"/>
    <s v="00/00/0000"/>
    <n v="0"/>
    <n v="0"/>
  </r>
  <r>
    <n v="62447559742"/>
    <s v="BR-DL PRASAN PEN/FAMI PEN"/>
    <n v="78204887229"/>
    <s v="IRAMMA  H"/>
    <n v="50000"/>
    <n v="14.25"/>
    <n v="46840"/>
    <n v="46105"/>
    <n v="0"/>
    <n v="0"/>
    <n v="0"/>
    <n v="0"/>
    <d v="2015-12-10T00:00:00"/>
    <n v="2"/>
    <n v="2"/>
    <n v="0"/>
    <n v="0"/>
    <n v="0"/>
    <n v="0"/>
    <x v="0"/>
    <s v="INR"/>
    <n v="0"/>
    <n v="1755"/>
    <s v="00/00/0000"/>
    <n v="0"/>
    <n v="0"/>
  </r>
  <r>
    <n v="62447608431"/>
    <s v="BR-DL PRASAN PEN/FAMI PEN"/>
    <n v="72026357184"/>
    <s v="Ms. YASEEM BEE  W/O LATE AHMED"/>
    <n v="110000"/>
    <n v="14.25"/>
    <n v="103392"/>
    <n v="103311"/>
    <n v="0"/>
    <n v="0"/>
    <n v="0"/>
    <n v="0"/>
    <d v="2015-12-09T00:00:00"/>
    <n v="2"/>
    <n v="2"/>
    <n v="0"/>
    <n v="0"/>
    <n v="0"/>
    <n v="0"/>
    <x v="0"/>
    <s v="INR"/>
    <n v="0"/>
    <n v="3773"/>
    <s v="00/00/0000"/>
    <n v="0"/>
    <n v="0"/>
  </r>
  <r>
    <n v="62447911005"/>
    <s v="BR-DL PRASAN PEN/FAMI PEN"/>
    <n v="78204928880"/>
    <s v="SURESH BABU KULKARNI"/>
    <n v="180000"/>
    <n v="14.25"/>
    <n v="169009"/>
    <n v="162731"/>
    <n v="0"/>
    <n v="0"/>
    <n v="0"/>
    <n v="0"/>
    <d v="2015-12-11T00:00:00"/>
    <n v="2"/>
    <n v="2"/>
    <n v="0"/>
    <n v="0"/>
    <n v="0"/>
    <n v="0"/>
    <x v="0"/>
    <s v="INR"/>
    <n v="0"/>
    <n v="6174"/>
    <s v="00/00/0000"/>
    <n v="0"/>
    <n v="0"/>
  </r>
  <r>
    <n v="62447979063"/>
    <s v="BR-DL PRASAN PEN/FAMI PEN"/>
    <n v="78204942894"/>
    <s v="NIRMALA  REVANSIDDAPPA"/>
    <n v="63000"/>
    <n v="14.25"/>
    <n v="59151"/>
    <n v="56834"/>
    <n v="0"/>
    <n v="0"/>
    <n v="0"/>
    <n v="0"/>
    <d v="2015-12-11T00:00:00"/>
    <n v="2"/>
    <n v="2"/>
    <n v="0"/>
    <n v="0"/>
    <n v="0"/>
    <n v="0"/>
    <x v="0"/>
    <s v="INR"/>
    <n v="0"/>
    <n v="2161"/>
    <s v="00/00/0000"/>
    <n v="0"/>
    <n v="0"/>
  </r>
  <r>
    <n v="62447984585"/>
    <s v="BR-DL PRASAN PEN/FAMI PEN"/>
    <n v="72051102009"/>
    <s v="Mrs. VIDYAVATI W/O MAHESH"/>
    <n v="63000"/>
    <n v="14.25"/>
    <n v="59005"/>
    <n v="59038"/>
    <n v="33"/>
    <n v="1.4925373134328358E-2"/>
    <n v="33"/>
    <n v="0"/>
    <d v="2015-12-11T00:00:00"/>
    <n v="2"/>
    <n v="2"/>
    <n v="0"/>
    <n v="0"/>
    <n v="0"/>
    <n v="0"/>
    <x v="0"/>
    <s v="INR"/>
    <n v="0"/>
    <n v="2211"/>
    <d v="2016-03-31T00:00:00"/>
    <n v="0"/>
    <n v="0"/>
  </r>
  <r>
    <n v="62449232351"/>
    <s v="BR-DL PRASAN PEN/FAMI PEN"/>
    <n v="72162352736"/>
    <s v="Mrs. RAZIYA  BEGUM"/>
    <n v="73000"/>
    <n v="14.25"/>
    <n v="68339"/>
    <n v="68051"/>
    <n v="0"/>
    <n v="0"/>
    <n v="0"/>
    <n v="0"/>
    <d v="2015-12-21T00:00:00"/>
    <n v="2"/>
    <n v="2"/>
    <n v="0"/>
    <n v="0"/>
    <n v="0"/>
    <n v="0"/>
    <x v="0"/>
    <s v="INR"/>
    <n v="0"/>
    <n v="2504"/>
    <s v="00/00/0000"/>
    <n v="0"/>
    <n v="0"/>
  </r>
  <r>
    <n v="62450203143"/>
    <s v="BR-DL PRASAN PEN/FAMI PEN"/>
    <n v="72016950450"/>
    <s v="Mr. MALKAPPA HEMBADI  SANGAPPA"/>
    <n v="100000"/>
    <n v="14.25"/>
    <n v="93251"/>
    <n v="93041"/>
    <n v="0"/>
    <n v="0"/>
    <n v="0"/>
    <n v="0"/>
    <d v="2015-12-30T00:00:00"/>
    <n v="2"/>
    <n v="2"/>
    <n v="0"/>
    <n v="0"/>
    <n v="0"/>
    <n v="0"/>
    <x v="0"/>
    <s v="INR"/>
    <n v="0"/>
    <n v="3430"/>
    <s v="00/00/0000"/>
    <n v="0"/>
    <n v="0"/>
  </r>
  <r>
    <n v="62450379333"/>
    <s v="BR-DL PRASAN PEN/FAMI PEN"/>
    <n v="78204902952"/>
    <s v="NAGAMMA  SANIMANI"/>
    <n v="63000"/>
    <n v="14.25"/>
    <n v="58843"/>
    <n v="60785"/>
    <n v="1942"/>
    <n v="0.91863765373699147"/>
    <n v="1942"/>
    <n v="0"/>
    <d v="2015-12-31T00:00:00"/>
    <n v="2"/>
    <n v="1"/>
    <n v="1"/>
    <n v="0"/>
    <n v="0"/>
    <n v="0"/>
    <x v="0"/>
    <s v="INR"/>
    <n v="0"/>
    <n v="2114"/>
    <d v="2016-03-31T00:00:00"/>
    <n v="0"/>
    <n v="0"/>
  </r>
  <r>
    <n v="62450536138"/>
    <s v="BR-DL PRASAN PEN/FAMI PEN"/>
    <n v="72000924629"/>
    <s v="Mr. ISMAIL  MOHD IBRAHIM"/>
    <n v="85000"/>
    <n v="14.25"/>
    <n v="82074"/>
    <n v="78906"/>
    <n v="0"/>
    <n v="0"/>
    <n v="0"/>
    <n v="0"/>
    <d v="2016-01-02T00:00:00"/>
    <n v="2"/>
    <n v="2"/>
    <n v="0"/>
    <n v="0"/>
    <n v="0"/>
    <n v="0"/>
    <x v="0"/>
    <s v="INR"/>
    <n v="0"/>
    <n v="2916"/>
    <s v="00/00/0000"/>
    <n v="0"/>
    <n v="0"/>
  </r>
  <r>
    <n v="62450570124"/>
    <s v="BR-DL PRASAN PEN/FAMI PEN"/>
    <n v="72014277508"/>
    <s v="Mr. SHARANAPPA NAIKODI  S/O RA"/>
    <n v="90000"/>
    <n v="14.25"/>
    <n v="86912"/>
    <n v="86886"/>
    <n v="0"/>
    <n v="0"/>
    <n v="0"/>
    <n v="0"/>
    <d v="2016-01-02T00:00:00"/>
    <n v="2"/>
    <n v="2"/>
    <n v="0"/>
    <n v="0"/>
    <n v="0"/>
    <n v="0"/>
    <x v="0"/>
    <s v="INR"/>
    <n v="0"/>
    <n v="3087"/>
    <s v="00/00/0000"/>
    <n v="0"/>
    <n v="0"/>
  </r>
  <r>
    <n v="62452329619"/>
    <s v="BR-DL PRASAN PEN/FAMI PEN"/>
    <n v="72003930028"/>
    <s v="Mr. VEERANNA  SOMANNA"/>
    <n v="100000"/>
    <n v="14.25"/>
    <n v="95805"/>
    <n v="95823"/>
    <n v="18"/>
    <n v="5.1296665716728416E-3"/>
    <n v="18"/>
    <n v="0"/>
    <d v="2016-01-18T00:00:00"/>
    <n v="2"/>
    <n v="2"/>
    <n v="0"/>
    <n v="0"/>
    <n v="0"/>
    <n v="0"/>
    <x v="0"/>
    <s v="INR"/>
    <n v="0"/>
    <n v="3509"/>
    <d v="2016-03-31T00:00:00"/>
    <n v="0"/>
    <n v="0"/>
  </r>
  <r>
    <n v="62452846151"/>
    <s v="BR-DL PRASAN PEN/FAMI PEN"/>
    <n v="72014367403"/>
    <s v="Mr. RAJSEKHAR  D"/>
    <n v="80000"/>
    <n v="14.25"/>
    <n v="76706"/>
    <n v="76594"/>
    <n v="0"/>
    <n v="0"/>
    <n v="0"/>
    <n v="0"/>
    <d v="2016-01-21T00:00:00"/>
    <n v="2"/>
    <n v="2"/>
    <n v="0"/>
    <n v="0"/>
    <n v="0"/>
    <n v="0"/>
    <x v="0"/>
    <s v="INR"/>
    <n v="0"/>
    <n v="2744"/>
    <s v="00/00/0000"/>
    <n v="0"/>
    <n v="0"/>
  </r>
  <r>
    <n v="62453201199"/>
    <s v="BR-DL PRASAN PEN/FAMI PEN"/>
    <n v="78204917709"/>
    <s v="Mr. SERI MALLA REDDY"/>
    <n v="100000"/>
    <n v="14.25"/>
    <n v="92937"/>
    <n v="92765"/>
    <n v="0"/>
    <n v="0"/>
    <n v="0"/>
    <n v="0"/>
    <d v="2016-01-25T00:00:00"/>
    <n v="2"/>
    <n v="2"/>
    <n v="0"/>
    <n v="0"/>
    <n v="0"/>
    <n v="0"/>
    <x v="0"/>
    <s v="INR"/>
    <n v="0"/>
    <n v="4814"/>
    <s v="00/00/0000"/>
    <n v="0"/>
    <n v="0"/>
  </r>
  <r>
    <n v="62453582399"/>
    <s v="BR-DL PRASAN PEN/FAMI PEN"/>
    <n v="72005956090"/>
    <s v="Mrs. LAXMIBAI  W/O LATE SIDRAM"/>
    <n v="110000"/>
    <n v="14.25"/>
    <n v="105132"/>
    <n v="108878"/>
    <n v="3746"/>
    <n v="0.99284389080307445"/>
    <n v="3746"/>
    <n v="0"/>
    <d v="2016-01-29T00:00:00"/>
    <n v="2"/>
    <n v="1"/>
    <n v="1"/>
    <n v="0"/>
    <n v="0"/>
    <n v="0"/>
    <x v="0"/>
    <s v="INR"/>
    <n v="0"/>
    <n v="3773"/>
    <d v="2016-03-31T00:00:00"/>
    <n v="0"/>
    <n v="0"/>
  </r>
  <r>
    <n v="62453882609"/>
    <s v="BR-DL PRASAN PEN/FAMI PEN"/>
    <n v="78204915214"/>
    <s v="SAIRA  BANU"/>
    <n v="63000"/>
    <n v="14.25"/>
    <n v="60181"/>
    <n v="60103"/>
    <n v="0"/>
    <n v="0"/>
    <n v="0"/>
    <n v="0"/>
    <d v="2016-01-30T00:00:00"/>
    <n v="2"/>
    <n v="2"/>
    <n v="0"/>
    <n v="0"/>
    <n v="0"/>
    <n v="0"/>
    <x v="0"/>
    <s v="INR"/>
    <n v="0"/>
    <n v="2161"/>
    <s v="00/00/0000"/>
    <n v="0"/>
    <n v="0"/>
  </r>
  <r>
    <n v="62454260245"/>
    <s v="BR-DL PRASAN PEN/FAMI PEN"/>
    <n v="72000807869"/>
    <s v="Mr. PRAKASH RAO  KORALLI"/>
    <n v="150000"/>
    <n v="14.25"/>
    <n v="148263"/>
    <n v="148208"/>
    <n v="0"/>
    <n v="0"/>
    <n v="0"/>
    <n v="0"/>
    <d v="2016-02-02T00:00:00"/>
    <n v="0"/>
    <n v="0"/>
    <n v="0"/>
    <n v="0"/>
    <n v="0"/>
    <n v="0"/>
    <x v="0"/>
    <s v="INR"/>
    <n v="0"/>
    <n v="5145"/>
    <s v="00/00/0000"/>
    <n v="0"/>
    <n v="0"/>
  </r>
  <r>
    <n v="62454528828"/>
    <s v="BR-DL PRASAN PEN/FAMI PEN"/>
    <n v="72103170629"/>
    <s v="Mr. SEETARAM YEMJI RATHOD"/>
    <n v="400000"/>
    <n v="14.25"/>
    <n v="397622"/>
    <n v="384777"/>
    <n v="0"/>
    <n v="0"/>
    <n v="0"/>
    <n v="0"/>
    <d v="2016-02-04T00:00:00"/>
    <n v="0"/>
    <n v="0"/>
    <n v="0"/>
    <n v="0"/>
    <n v="0"/>
    <n v="0"/>
    <x v="0"/>
    <s v="INR"/>
    <n v="0"/>
    <n v="11155"/>
    <s v="00/00/0000"/>
    <n v="0"/>
    <n v="0"/>
  </r>
  <r>
    <n v="62455049469"/>
    <s v="BR-DL PRASAN PEN/FAMI PEN"/>
    <n v="78300265956"/>
    <s v="Mr. DEVAPPA  NANDIKUR"/>
    <n v="73000"/>
    <n v="14.25"/>
    <n v="71952"/>
    <n v="71856"/>
    <n v="0"/>
    <n v="0"/>
    <n v="0"/>
    <n v="0"/>
    <d v="2016-02-08T00:00:00"/>
    <n v="0"/>
    <n v="0"/>
    <n v="0"/>
    <n v="0"/>
    <n v="0"/>
    <n v="0"/>
    <x v="0"/>
    <s v="INR"/>
    <n v="0"/>
    <n v="2504"/>
    <s v="00/00/0000"/>
    <n v="0"/>
    <n v="0"/>
  </r>
  <r>
    <n v="62455940401"/>
    <s v="BR-DL PRASAN PEN/FAMI PEN"/>
    <n v="72195791627"/>
    <s v="Mr. HANUMANT GOPU RATHOD"/>
    <n v="50000"/>
    <n v="14.25"/>
    <n v="49068"/>
    <n v="50823"/>
    <n v="1755"/>
    <n v="1"/>
    <n v="1755"/>
    <n v="0"/>
    <d v="2016-02-16T00:00:00"/>
    <n v="0"/>
    <n v="0"/>
    <n v="0"/>
    <n v="0"/>
    <n v="0"/>
    <n v="0"/>
    <x v="0"/>
    <s v="INR"/>
    <n v="0"/>
    <n v="1755"/>
    <d v="2016-03-31T00:00:00"/>
    <n v="0"/>
    <n v="0"/>
  </r>
  <r>
    <n v="62456360768"/>
    <s v="BR-DL PRASAN PEN/FAMI PEN"/>
    <n v="72000913594"/>
    <s v="Mr. SHAIKH MUKHTAR  MUKHTAR"/>
    <n v="72000"/>
    <n v="14.25"/>
    <n v="70711"/>
    <n v="70681"/>
    <n v="0"/>
    <n v="0"/>
    <n v="0"/>
    <n v="0"/>
    <d v="2016-02-19T00:00:00"/>
    <n v="0"/>
    <n v="0"/>
    <n v="0"/>
    <n v="0"/>
    <n v="0"/>
    <n v="0"/>
    <x v="0"/>
    <s v="INR"/>
    <n v="0"/>
    <n v="2470"/>
    <s v="00/00/0000"/>
    <n v="0"/>
    <n v="0"/>
  </r>
  <r>
    <n v="62457627746"/>
    <s v="BR-DL PRASAN PEN/FAMI PEN"/>
    <n v="72078845477"/>
    <s v="Ms. MANDA  BAI  MARTANDAPPA"/>
    <n v="79000"/>
    <n v="14.25"/>
    <n v="79891"/>
    <n v="77091"/>
    <n v="0"/>
    <n v="0"/>
    <n v="0"/>
    <n v="0"/>
    <d v="2016-03-03T00:00:00"/>
    <n v="1"/>
    <n v="1"/>
    <n v="0"/>
    <n v="0"/>
    <n v="0"/>
    <n v="0"/>
    <x v="0"/>
    <s v="INR"/>
    <n v="0"/>
    <n v="2710"/>
    <s v="00/00/0000"/>
    <n v="0"/>
    <n v="0"/>
  </r>
  <r>
    <n v="62458111595"/>
    <s v="BR-DL PRASAN PEN/FAMI PEN"/>
    <n v="78204935886"/>
    <s v="VITTAL  CHAMBAL"/>
    <n v="160000"/>
    <n v="14.25"/>
    <n v="161743"/>
    <n v="156243"/>
    <n v="0"/>
    <n v="0"/>
    <n v="0"/>
    <n v="0"/>
    <d v="2016-03-04T00:00:00"/>
    <n v="1"/>
    <n v="1"/>
    <n v="0"/>
    <n v="0"/>
    <n v="0"/>
    <n v="0"/>
    <x v="0"/>
    <s v="INR"/>
    <n v="0"/>
    <n v="5488"/>
    <s v="00/00/0000"/>
    <n v="0"/>
    <n v="0"/>
  </r>
  <r>
    <n v="62458385726"/>
    <s v="BR-DL PRASAN PEN/FAMI PEN"/>
    <n v="78204967411"/>
    <s v="KAMALABAI RAMACHANDRA RATHOD"/>
    <n v="60000"/>
    <n v="14.25"/>
    <n v="60536"/>
    <n v="58436"/>
    <n v="0"/>
    <n v="0"/>
    <n v="0"/>
    <n v="0"/>
    <d v="2016-03-09T00:00:00"/>
    <n v="1"/>
    <n v="1"/>
    <n v="0"/>
    <n v="0"/>
    <n v="0"/>
    <n v="0"/>
    <x v="0"/>
    <s v="INR"/>
    <n v="0"/>
    <n v="2058"/>
    <s v="00/00/0000"/>
    <n v="0"/>
    <n v="0"/>
  </r>
  <r>
    <n v="62458531337"/>
    <s v="BR-DL PRASAN PEN/FAMI PEN"/>
    <n v="72023739507"/>
    <s v="Mr. MANIK REDDY  S/O PEERA RED"/>
    <n v="80000"/>
    <n v="14.25"/>
    <n v="80687"/>
    <n v="80687"/>
    <n v="0"/>
    <n v="0"/>
    <n v="0"/>
    <n v="0"/>
    <d v="2016-03-09T00:00:00"/>
    <n v="1"/>
    <n v="1"/>
    <n v="0"/>
    <n v="0"/>
    <n v="0"/>
    <n v="0"/>
    <x v="0"/>
    <s v="INR"/>
    <n v="0"/>
    <n v="2744"/>
    <s v="00/00/0000"/>
    <n v="0"/>
    <n v="0"/>
  </r>
  <r>
    <n v="62458840186"/>
    <s v="BR-DL PRASAN PEN/FAMI PEN"/>
    <n v="72000914236"/>
    <s v="Mr. UMAKANT CHIDAMBER RAO KULK"/>
    <n v="100000"/>
    <n v="14.25"/>
    <n v="100814"/>
    <n v="95814"/>
    <n v="0"/>
    <n v="0"/>
    <n v="0"/>
    <n v="0"/>
    <d v="2016-03-11T00:00:00"/>
    <n v="1"/>
    <n v="1"/>
    <n v="0"/>
    <n v="0"/>
    <n v="0"/>
    <n v="0"/>
    <x v="0"/>
    <s v="INR"/>
    <n v="0"/>
    <n v="4995"/>
    <s v="00/00/0000"/>
    <n v="0"/>
    <n v="0"/>
  </r>
  <r>
    <n v="62459050606"/>
    <s v="BR-DL PRASAN PEN/FAMI PEN"/>
    <n v="72001566672"/>
    <s v="Mr. LAXMANRAO VENKATRAO MANEKA"/>
    <n v="45000"/>
    <n v="14.25"/>
    <n v="45299"/>
    <n v="45299"/>
    <n v="0"/>
    <n v="0"/>
    <n v="0"/>
    <n v="0"/>
    <d v="2016-03-15T00:00:00"/>
    <n v="1"/>
    <n v="1"/>
    <n v="0"/>
    <n v="0"/>
    <n v="0"/>
    <n v="0"/>
    <x v="0"/>
    <s v="INR"/>
    <n v="0"/>
    <n v="1579"/>
    <s v="00/00/0000"/>
    <n v="0"/>
    <n v="0"/>
  </r>
  <r>
    <n v="62459526122"/>
    <s v="BR-DL PRASAN PEN/FAMI PEN"/>
    <n v="78204968448"/>
    <s v="Mr. KHAJA  FAREEDUDDIN"/>
    <n v="135000"/>
    <n v="14.25"/>
    <n v="135685"/>
    <n v="135685"/>
    <n v="0"/>
    <n v="0"/>
    <n v="0"/>
    <n v="0"/>
    <d v="2016-03-19T00:00:00"/>
    <n v="1"/>
    <n v="1"/>
    <n v="0"/>
    <n v="0"/>
    <n v="0"/>
    <n v="0"/>
    <x v="0"/>
    <s v="INR"/>
    <n v="0"/>
    <n v="4631"/>
    <s v="00/00/0000"/>
    <n v="0"/>
    <n v="0"/>
  </r>
  <r>
    <n v="62460060655"/>
    <s v="BR-DL PRASAN PEN/FAMI PEN"/>
    <n v="78204965334"/>
    <s v="SHIROMANI SURESH CHINCHOLI"/>
    <n v="100000"/>
    <n v="14.25"/>
    <n v="100390"/>
    <n v="100390"/>
    <n v="0"/>
    <n v="0"/>
    <n v="0"/>
    <n v="0"/>
    <d v="2016-03-22T00:00:00"/>
    <n v="1"/>
    <n v="1"/>
    <n v="0"/>
    <n v="0"/>
    <n v="0"/>
    <n v="0"/>
    <x v="0"/>
    <s v="INR"/>
    <n v="0"/>
    <n v="3430"/>
    <s v="00/00/0000"/>
    <n v="0"/>
    <n v="0"/>
  </r>
  <r>
    <n v="62382382027"/>
    <s v="BR-DL PRASAN PEN/FAMI PEN"/>
    <n v="72000872748"/>
    <s v="Shri BHIMSHA  DANDIKAR"/>
    <n v="120000"/>
    <n v="14.25"/>
    <n v="75357.8"/>
    <n v="79845.8"/>
    <n v="4488"/>
    <n v="1.0832729905865315"/>
    <n v="4488"/>
    <n v="0"/>
    <d v="2014-11-19T00:00:00"/>
    <n v="16"/>
    <n v="15"/>
    <n v="1"/>
    <n v="2"/>
    <n v="2"/>
    <n v="504"/>
    <x v="1"/>
    <s v="INR"/>
    <n v="0"/>
    <n v="4143"/>
    <d v="2016-03-01T00:00:00"/>
    <n v="0"/>
    <n v="11.24"/>
  </r>
  <r>
    <n v="62350097614"/>
    <s v="BR-DL PRASAN PEN/FAMI PEN"/>
    <n v="72031946285"/>
    <s v="Mr. HANUMANTH  DOOMANI"/>
    <n v="135000"/>
    <n v="14.25"/>
    <n v="69812.2"/>
    <n v="79205.2"/>
    <n v="9393"/>
    <n v="2.0152327826646643"/>
    <n v="9393"/>
    <n v="0"/>
    <d v="2014-07-16T00:00:00"/>
    <n v="19"/>
    <n v="17"/>
    <n v="2"/>
    <n v="3"/>
    <n v="3"/>
    <n v="505"/>
    <x v="9"/>
    <s v="INR"/>
    <n v="0"/>
    <n v="4661"/>
    <d v="2016-02-29T00:00:00"/>
    <n v="0"/>
    <n v="0"/>
  </r>
  <r>
    <n v="62336348003"/>
    <s v="BR-DL PRASAN PEN/FAMI PEN"/>
    <n v="72048061292"/>
    <s v="Mr. ERAPPA GANGARAM CHALAWADI"/>
    <n v="75000"/>
    <n v="14.25"/>
    <n v="0"/>
    <n v="26492.880000000001"/>
    <n v="26492.880000000001"/>
    <n v="5.9857388160867604"/>
    <n v="26492.880000000001"/>
    <n v="0"/>
    <d v="2014-03-12T00:00:00"/>
    <n v="24"/>
    <n v="18"/>
    <n v="6"/>
    <n v="4"/>
    <n v="4"/>
    <n v="704"/>
    <x v="6"/>
    <s v="INR"/>
    <n v="0"/>
    <n v="4426"/>
    <d v="2015-09-30T00:00:00"/>
    <n v="338.57"/>
    <n v="1370.7"/>
  </r>
  <r>
    <n v="62286091263"/>
    <s v="BR-DL PRASAN PEN/FAMI PEN"/>
    <n v="72028476074"/>
    <s v="Mr. ABDUL  KHADAR"/>
    <n v="70000"/>
    <n v="14.25"/>
    <n v="0"/>
    <n v="20819"/>
    <n v="20819"/>
    <n v="7.0644723447573803"/>
    <n v="20819"/>
    <n v="0"/>
    <d v="2013-06-14T00:00:00"/>
    <n v="24"/>
    <n v="17"/>
    <n v="7"/>
    <n v="5"/>
    <n v="5"/>
    <n v="801"/>
    <x v="8"/>
    <s v="INR"/>
    <n v="0"/>
    <n v="2947"/>
    <d v="2014-11-01T00:00:00"/>
    <n v="622.70000000000005"/>
    <n v="4997.87"/>
  </r>
  <r>
    <n v="62019070806"/>
    <s v="RECALLED DEBTS(DL/TL)"/>
    <n v="78204962956"/>
    <s v="VISHWANATH  SAJJANASHETTY"/>
    <n v="500000"/>
    <n v="0"/>
    <n v="5327"/>
    <n v="439243"/>
    <n v="433916"/>
    <n v="0.52436408546614"/>
    <n v="433916"/>
    <n v="0"/>
    <d v="2006-10-26T00:00:00"/>
    <n v="12"/>
    <n v="11"/>
    <n v="1"/>
    <n v="4"/>
    <n v="4"/>
    <n v="704"/>
    <x v="6"/>
    <s v="INR"/>
    <n v="0"/>
    <n v="827509"/>
    <d v="2015-04-01T00:00:00"/>
    <n v="0"/>
    <n v="0"/>
  </r>
  <r>
    <n v="62167275384"/>
    <s v="RECALLED DEBTS(DL/TL)"/>
    <n v="72070863049"/>
    <s v="Mrs. RENUKADEVI SIDDAPPA S.HAG"/>
    <n v="275000"/>
    <n v="0"/>
    <n v="0"/>
    <n v="0"/>
    <n v="0"/>
    <n v="0"/>
    <n v="0"/>
    <n v="0"/>
    <d v="2010-10-27T00:00:00"/>
    <n v="0"/>
    <n v="0"/>
    <n v="0"/>
    <n v="4"/>
    <n v="4"/>
    <n v="704"/>
    <x v="6"/>
    <s v="INR"/>
    <n v="0"/>
    <n v="8953"/>
    <s v="00/00/0000"/>
    <n v="0"/>
    <n v="0"/>
  </r>
  <r>
    <n v="62032839775"/>
    <s v="RECALLED DEBTS(DL/TL)"/>
    <n v="72015037360"/>
    <s v="Ms. ANJANA &amp; DHANSINGH DHANSIN"/>
    <n v="284000"/>
    <n v="0"/>
    <n v="239868"/>
    <n v="250940"/>
    <n v="11072"/>
    <n v="1.4821954484605087"/>
    <n v="11072"/>
    <n v="0"/>
    <d v="2007-05-29T00:00:00"/>
    <n v="34"/>
    <n v="33"/>
    <n v="1"/>
    <n v="5"/>
    <n v="5"/>
    <n v="801"/>
    <x v="8"/>
    <s v="INR"/>
    <n v="0"/>
    <n v="7470"/>
    <d v="2016-03-01T00:00:00"/>
    <n v="0"/>
    <n v="0"/>
  </r>
  <r>
    <n v="62181443228"/>
    <s v="RECALLED DEBTS(DL/TL)"/>
    <n v="72064757392"/>
    <s v="Mr. SANTOSH KUMAR  GANUR"/>
    <n v="105000"/>
    <n v="0"/>
    <n v="26490"/>
    <n v="61416"/>
    <n v="34926"/>
    <n v="10.813003095975231"/>
    <n v="34926"/>
    <n v="0"/>
    <d v="2011-02-25T00:00:00"/>
    <n v="26"/>
    <n v="15"/>
    <n v="11"/>
    <n v="5"/>
    <n v="5"/>
    <n v="801"/>
    <x v="8"/>
    <s v="INR"/>
    <n v="0"/>
    <n v="3230"/>
    <d v="2015-06-30T00:00:00"/>
    <n v="0"/>
    <n v="0"/>
  </r>
  <r>
    <n v="62004381875"/>
    <s v="RECALLED DEBTS(DL/TL)"/>
    <n v="72002158051"/>
    <s v="Miss. NEELAMMA SHARANAYYA MATH"/>
    <n v="287000"/>
    <n v="0"/>
    <n v="0"/>
    <n v="228284"/>
    <n v="228284"/>
    <n v="29.570466321243522"/>
    <n v="228284"/>
    <n v="0"/>
    <d v="2006-01-24T00:00:00"/>
    <n v="68"/>
    <n v="38"/>
    <n v="30"/>
    <n v="6"/>
    <n v="6"/>
    <n v="802"/>
    <x v="5"/>
    <s v="INR"/>
    <n v="0"/>
    <n v="7720"/>
    <d v="2013-01-01T00:00:00"/>
    <n v="0"/>
    <n v="0"/>
  </r>
  <r>
    <n v="62051141859"/>
    <s v="RECALLED DEBTS(DL/TL)"/>
    <n v="72024618038"/>
    <s v="Mr. MOHD ABBUBAKER  KHAN"/>
    <n v="180000"/>
    <n v="0"/>
    <n v="37461"/>
    <n v="154549"/>
    <n v="117088"/>
    <n v="23.305732484076433"/>
    <n v="117088"/>
    <n v="0"/>
    <d v="2008-01-07T00:00:00"/>
    <n v="38"/>
    <n v="15"/>
    <n v="23"/>
    <n v="6"/>
    <n v="6"/>
    <n v="802"/>
    <x v="5"/>
    <s v="INR"/>
    <n v="0"/>
    <n v="5024"/>
    <d v="2014-05-31T00:00:00"/>
    <n v="0"/>
    <n v="0"/>
  </r>
  <r>
    <n v="62051852217"/>
    <s v="RECALLED DEBTS(DL/TL)"/>
    <n v="72024699039"/>
    <s v="Mr. VINESH KUMAR M G SHANKAR"/>
    <n v="140000"/>
    <n v="0"/>
    <n v="10995"/>
    <n v="21334"/>
    <n v="10339"/>
    <n v="2.2485863418877772"/>
    <n v="10339"/>
    <n v="0"/>
    <d v="2008-01-17T00:00:00"/>
    <n v="36"/>
    <n v="34"/>
    <n v="2"/>
    <n v="6"/>
    <n v="6"/>
    <n v="802"/>
    <x v="5"/>
    <s v="INR"/>
    <n v="0"/>
    <n v="4598"/>
    <d v="2016-02-29T00:00:00"/>
    <n v="0"/>
    <n v="0"/>
  </r>
  <r>
    <n v="62058344228"/>
    <s v="RECALLED DEBTS(DL/TL)"/>
    <n v="72027305338"/>
    <s v="Ms. SUDHARANI  PATIL"/>
    <n v="140000"/>
    <n v="0"/>
    <n v="61561"/>
    <n v="127360"/>
    <n v="65799"/>
    <n v="2.4874867684863147"/>
    <n v="65799"/>
    <n v="0"/>
    <d v="2008-04-24T00:00:00"/>
    <n v="34"/>
    <n v="32"/>
    <n v="2"/>
    <n v="6"/>
    <n v="6"/>
    <n v="802"/>
    <x v="5"/>
    <s v="INR"/>
    <n v="0"/>
    <n v="26452"/>
    <d v="2013-12-31T00:00:00"/>
    <n v="0"/>
    <n v="0"/>
  </r>
  <r>
    <n v="62085332673"/>
    <s v="RECALLED DEBTS(DL/TL)"/>
    <n v="78302775943"/>
    <s v="Ms. HUMA  TABASSUM"/>
    <n v="208000"/>
    <n v="0"/>
    <n v="17194"/>
    <n v="195200"/>
    <n v="178006"/>
    <n v="23.589451364961569"/>
    <n v="178006"/>
    <n v="0"/>
    <d v="2008-12-06T00:00:00"/>
    <n v="41"/>
    <n v="17"/>
    <n v="24"/>
    <n v="6"/>
    <n v="6"/>
    <n v="802"/>
    <x v="5"/>
    <s v="INR"/>
    <n v="0"/>
    <n v="7546"/>
    <d v="2013-09-01T00:00:00"/>
    <n v="0"/>
    <n v="0"/>
  </r>
  <r>
    <n v="62087277426"/>
    <s v="RECALLED DEBTS(DL/TL)"/>
    <n v="72038625731"/>
    <s v="Mr. KALAPPA  MONAPPA  SUTAR"/>
    <n v="142000"/>
    <n v="0"/>
    <n v="42070"/>
    <n v="120184"/>
    <n v="78114"/>
    <n v="30.789909341742216"/>
    <n v="78114"/>
    <n v="0"/>
    <d v="2008-12-24T00:00:00"/>
    <n v="43"/>
    <n v="12"/>
    <n v="31"/>
    <n v="6"/>
    <n v="6"/>
    <n v="802"/>
    <x v="5"/>
    <s v="INR"/>
    <n v="0"/>
    <n v="2537"/>
    <d v="2012-12-01T00:00:00"/>
    <n v="0"/>
    <n v="0"/>
  </r>
  <r>
    <n v="62088125846"/>
    <s v="RECALLED DEBTS(DL/TL)"/>
    <n v="72020237544"/>
    <s v="Mr. MOHD  NAQEEB  PASHA"/>
    <n v="165000"/>
    <n v="0"/>
    <n v="87856"/>
    <n v="21255"/>
    <n v="0"/>
    <n v="0"/>
    <n v="0"/>
    <n v="0"/>
    <d v="2008-12-31T00:00:00"/>
    <n v="43"/>
    <n v="43"/>
    <n v="0"/>
    <n v="6"/>
    <n v="6"/>
    <n v="802"/>
    <x v="5"/>
    <s v="INR"/>
    <n v="0"/>
    <n v="4124"/>
    <s v="00/00/0000"/>
    <n v="0"/>
    <n v="0"/>
  </r>
  <r>
    <n v="62117037041"/>
    <s v="RECALLED DEBTS(DL/TL)"/>
    <n v="72051486696"/>
    <s v="Ms. SHILPA  GUGYAL"/>
    <n v="150000"/>
    <n v="0"/>
    <n v="0"/>
    <n v="0"/>
    <n v="0"/>
    <n v="0"/>
    <n v="0"/>
    <n v="0"/>
    <d v="2009-12-12T00:00:00"/>
    <n v="0"/>
    <n v="0"/>
    <n v="0"/>
    <n v="6"/>
    <n v="6"/>
    <n v="802"/>
    <x v="5"/>
    <s v="INR"/>
    <n v="0"/>
    <n v="4576"/>
    <s v="00/00/0000"/>
    <n v="0"/>
    <n v="0"/>
  </r>
  <r>
    <n v="62019945588"/>
    <s v="RECALLED DEBTS(DL/TL)"/>
    <n v="72008433464"/>
    <s v="Mr. MIRZA OSMAN  BAIG"/>
    <n v="200000"/>
    <n v="0"/>
    <n v="48410"/>
    <n v="118928"/>
    <n v="70518"/>
    <n v="15.06472975859859"/>
    <n v="70518"/>
    <n v="0"/>
    <d v="2006-11-13T00:00:00"/>
    <n v="48"/>
    <n v="33"/>
    <n v="15"/>
    <n v="7"/>
    <n v="7"/>
    <n v="803"/>
    <x v="7"/>
    <s v="INR"/>
    <n v="0"/>
    <n v="4681"/>
    <d v="2013-09-01T00:00:00"/>
    <n v="0"/>
    <n v="0"/>
  </r>
  <r>
    <n v="52011248194"/>
    <s v="T L Trade &amp; ServicesC&amp;I"/>
    <n v="78204971700"/>
    <s v="Mr. DAYANAND PARSURAM GAMPA"/>
    <n v="1500000"/>
    <n v="20.149999999999999"/>
    <n v="93258.87"/>
    <n v="67379.12"/>
    <n v="0"/>
    <n v="0"/>
    <n v="0"/>
    <n v="0"/>
    <d v="2003-12-02T00:00:00"/>
    <n v="0"/>
    <n v="0"/>
    <n v="0"/>
    <n v="0"/>
    <n v="0"/>
    <n v="0"/>
    <x v="0"/>
    <s v="INR"/>
    <n v="0"/>
    <n v="76381"/>
    <s v="00/00/0000"/>
    <n v="0"/>
    <n v="0"/>
  </r>
  <r>
    <n v="62303751770"/>
    <s v="BR-T L C&amp;I  &gt;35M"/>
    <n v="72143444018"/>
    <s v="M/S ASK ENTERPRISES"/>
    <n v="35000000"/>
    <n v="13.75"/>
    <n v="31675671.77"/>
    <n v="29162675.77"/>
    <n v="0"/>
    <n v="0"/>
    <n v="0"/>
    <n v="0"/>
    <d v="2013-09-18T00:00:00"/>
    <n v="0"/>
    <n v="0"/>
    <n v="0"/>
    <n v="0"/>
    <n v="0"/>
    <n v="0"/>
    <x v="0"/>
    <s v="INR"/>
    <n v="0"/>
    <n v="971417"/>
    <s v="00/00/0000"/>
    <n v="0"/>
    <n v="0"/>
  </r>
  <r>
    <n v="62000897553"/>
    <s v="T L Retail Traders SBF"/>
    <n v="72000372927"/>
    <s v="Mr. MALKAPPA SHIVAPPA NAIKODI"/>
    <n v="50000"/>
    <n v="13.65"/>
    <n v="22517"/>
    <n v="22620"/>
    <n v="103"/>
    <n v="0.38721804511278196"/>
    <n v="103"/>
    <n v="0"/>
    <d v="2005-08-17T00:00:00"/>
    <n v="63"/>
    <n v="63"/>
    <n v="0"/>
    <n v="0"/>
    <n v="0"/>
    <n v="0"/>
    <x v="0"/>
    <s v="INR"/>
    <n v="0"/>
    <n v="266"/>
    <d v="2010-04-30T00:00:00"/>
    <n v="0"/>
    <n v="0"/>
  </r>
  <r>
    <n v="62000752211"/>
    <s v="T L Retail Traders SBF"/>
    <n v="72000304468"/>
    <s v="Mr. NARASIMHRAJ SHIVARAJ SARVA"/>
    <n v="50000"/>
    <n v="13.65"/>
    <n v="0"/>
    <n v="43568"/>
    <n v="43568"/>
    <n v="22.365503080082135"/>
    <n v="43568"/>
    <n v="0"/>
    <d v="2005-07-29T00:00:00"/>
    <n v="63"/>
    <n v="41"/>
    <n v="22"/>
    <n v="7"/>
    <n v="7"/>
    <n v="803"/>
    <x v="7"/>
    <s v="INR"/>
    <n v="0"/>
    <n v="1948"/>
    <d v="2008-07-01T00:00:00"/>
    <n v="5646"/>
    <n v="85817.36"/>
  </r>
  <r>
    <n v="62000897712"/>
    <s v="T L Retail Traders SBF"/>
    <n v="72000372938"/>
    <s v="Mrs. MAREWWA RANAPPA BHAVIMANI"/>
    <n v="25000"/>
    <n v="13.65"/>
    <n v="0"/>
    <n v="21323"/>
    <n v="21323"/>
    <n v="21.713849287169044"/>
    <n v="21323"/>
    <n v="0"/>
    <d v="2005-08-17T00:00:00"/>
    <n v="63"/>
    <n v="41"/>
    <n v="22"/>
    <n v="7"/>
    <n v="7"/>
    <n v="803"/>
    <x v="7"/>
    <s v="INR"/>
    <n v="0"/>
    <n v="982"/>
    <d v="2008-04-01T00:00:00"/>
    <n v="15848"/>
    <n v="54677.47"/>
  </r>
  <r>
    <n v="62023519519"/>
    <s v="T L Retail Traders SBF"/>
    <n v="72011388314"/>
    <s v="Mrs. KAREEM  BEE  DASTGIR"/>
    <n v="25000"/>
    <n v="13.65"/>
    <n v="0"/>
    <n v="10792"/>
    <n v="10792"/>
    <n v="19.693430656934307"/>
    <n v="10792"/>
    <n v="0"/>
    <d v="2007-01-17T00:00:00"/>
    <n v="39"/>
    <n v="19"/>
    <n v="20"/>
    <n v="7"/>
    <n v="7"/>
    <n v="803"/>
    <x v="7"/>
    <s v="INR"/>
    <n v="0"/>
    <n v="548"/>
    <d v="2009-01-01T00:00:00"/>
    <n v="1754"/>
    <n v="14974.66"/>
  </r>
  <r>
    <n v="62121529854"/>
    <s v="T L Retail Traders SBF"/>
    <n v="72057589209"/>
    <s v="SIDRAM  S/O  RANGAPPA"/>
    <n v="40000"/>
    <n v="13.65"/>
    <n v="0"/>
    <n v="38989"/>
    <n v="38989"/>
    <n v="43.956031567080046"/>
    <n v="38989"/>
    <n v="0"/>
    <d v="2010-01-29T00:00:00"/>
    <n v="63"/>
    <n v="19"/>
    <n v="44"/>
    <n v="7"/>
    <n v="7"/>
    <n v="803"/>
    <x v="7"/>
    <s v="INR"/>
    <n v="0"/>
    <n v="887"/>
    <d v="2010-06-30T00:00:00"/>
    <n v="0"/>
    <n v="41142.25"/>
  </r>
  <r>
    <n v="62136131824"/>
    <s v="T L Retail Traders SBF"/>
    <n v="72063540641"/>
    <s v="Mr. MOHD.  MUJEEBUDDIN"/>
    <n v="35000"/>
    <n v="13.65"/>
    <n v="0"/>
    <n v="27375"/>
    <n v="27375"/>
    <n v="34.52080706179067"/>
    <n v="27375"/>
    <n v="0"/>
    <d v="2010-06-30T00:00:00"/>
    <n v="63"/>
    <n v="28"/>
    <n v="35"/>
    <n v="7"/>
    <n v="7"/>
    <n v="803"/>
    <x v="7"/>
    <s v="INR"/>
    <n v="0"/>
    <n v="793"/>
    <d v="2011-09-30T00:00:00"/>
    <n v="2083"/>
    <n v="31041.74"/>
  </r>
  <r>
    <n v="62129458432"/>
    <s v="T L Busi. EnterpriseSBF"/>
    <n v="72061094471"/>
    <s v="Mrs. SHOBHA  RAGHAVENDRA  MALL"/>
    <n v="50000"/>
    <n v="13.65"/>
    <n v="0"/>
    <n v="25500"/>
    <n v="25500"/>
    <n v="22.447183098591548"/>
    <n v="25500"/>
    <n v="0"/>
    <d v="2010-04-21T00:00:00"/>
    <n v="63"/>
    <n v="41"/>
    <n v="22"/>
    <n v="7"/>
    <n v="7"/>
    <n v="803"/>
    <x v="7"/>
    <s v="INR"/>
    <n v="0"/>
    <n v="1136"/>
    <d v="2010-08-31T00:00:00"/>
    <n v="2047"/>
    <n v="30432.34"/>
  </r>
  <r>
    <n v="62059526295"/>
    <s v="T L Transport Oper SBF"/>
    <n v="72028681890"/>
    <s v="Mr. MOHD. ATEEQ  AHMED"/>
    <n v="71800"/>
    <n v="14.15"/>
    <n v="0"/>
    <n v="18341"/>
    <n v="18341"/>
    <n v="11.477471839799749"/>
    <n v="18341"/>
    <n v="0"/>
    <d v="2008-05-17T00:00:00"/>
    <n v="60"/>
    <n v="49"/>
    <n v="11"/>
    <n v="5"/>
    <n v="5"/>
    <n v="801"/>
    <x v="8"/>
    <s v="INR"/>
    <n v="0"/>
    <n v="1598"/>
    <d v="2013-03-01T00:00:00"/>
    <n v="5703"/>
    <n v="12064.04"/>
  </r>
  <r>
    <n v="62065249994"/>
    <s v="T L Transport Oper SBF"/>
    <n v="72030947427"/>
    <s v="Mr. MD ABDUL GAFFAR MD ABDUL K"/>
    <n v="70000"/>
    <n v="14.15"/>
    <n v="0"/>
    <n v="15370.4"/>
    <n v="15370.4"/>
    <n v="8.591615427613192"/>
    <n v="15370.4"/>
    <n v="0"/>
    <d v="2008-07-24T00:00:00"/>
    <n v="72"/>
    <n v="63"/>
    <n v="9"/>
    <n v="6"/>
    <n v="6"/>
    <n v="802"/>
    <x v="5"/>
    <s v="INR"/>
    <n v="0"/>
    <n v="1789"/>
    <d v="2013-06-01T00:00:00"/>
    <n v="1050"/>
    <n v="8244.0499999999993"/>
  </r>
  <r>
    <n v="62129316510"/>
    <s v="T L Composite Loan (SBF)"/>
    <n v="72061001791"/>
    <s v="Mr. MAHENDRA KAMALAKAR RAMPURE"/>
    <n v="210000"/>
    <n v="14.9"/>
    <n v="0"/>
    <n v="198560"/>
    <n v="198560"/>
    <n v="39.712000000000003"/>
    <n v="198560"/>
    <n v="0"/>
    <d v="2010-04-20T00:00:00"/>
    <n v="63"/>
    <n v="23"/>
    <n v="40"/>
    <n v="7"/>
    <n v="7"/>
    <n v="803"/>
    <x v="7"/>
    <s v="INR"/>
    <n v="0"/>
    <n v="5000"/>
    <d v="2011-08-31T00:00:00"/>
    <n v="0"/>
    <n v="209881.57"/>
  </r>
  <r>
    <n v="62096901660"/>
    <s v="TL SJSRY SBF"/>
    <n v="72040479158"/>
    <s v="Mrs. UTTAM  KALASAPPA"/>
    <n v="42500"/>
    <n v="13.65"/>
    <n v="0"/>
    <n v="17500"/>
    <n v="17500"/>
    <n v="17.039922103213243"/>
    <n v="17500"/>
    <n v="0"/>
    <d v="2009-05-08T00:00:00"/>
    <n v="70"/>
    <n v="53"/>
    <n v="17"/>
    <n v="7"/>
    <n v="7"/>
    <n v="803"/>
    <x v="7"/>
    <s v="INR"/>
    <n v="0"/>
    <n v="1027"/>
    <d v="2010-05-31T00:00:00"/>
    <n v="2713"/>
    <n v="24864.17"/>
  </r>
  <r>
    <n v="62097033588"/>
    <s v="TL SJSRY SBF"/>
    <n v="72043277467"/>
    <s v="Mr. SANJU  UPADHYA"/>
    <n v="42500"/>
    <n v="13.65"/>
    <n v="0"/>
    <n v="42470"/>
    <n v="42470"/>
    <n v="42.300796812749006"/>
    <n v="42470"/>
    <n v="0"/>
    <d v="2009-05-11T00:00:00"/>
    <n v="70"/>
    <n v="28"/>
    <n v="42"/>
    <n v="7"/>
    <n v="7"/>
    <n v="803"/>
    <x v="7"/>
    <s v="INR"/>
    <n v="0"/>
    <n v="1004"/>
    <d v="2010-06-30T00:00:00"/>
    <n v="3605"/>
    <n v="51800.71"/>
  </r>
  <r>
    <n v="62097399226"/>
    <s v="TL SJSRY SBF"/>
    <n v="72035571638"/>
    <s v="Mrs. SRIDEVI  W/O SURESH"/>
    <n v="42500"/>
    <n v="13.65"/>
    <n v="0"/>
    <n v="9100"/>
    <n v="9100"/>
    <n v="9.009900990099009"/>
    <n v="9100"/>
    <n v="0"/>
    <d v="2009-05-18T00:00:00"/>
    <n v="70"/>
    <n v="61"/>
    <n v="9"/>
    <n v="7"/>
    <n v="7"/>
    <n v="803"/>
    <x v="7"/>
    <s v="INR"/>
    <n v="0"/>
    <n v="1010"/>
    <d v="2010-07-31T00:00:00"/>
    <n v="448"/>
    <n v="12326.04"/>
  </r>
  <r>
    <n v="62097402388"/>
    <s v="TL SJSRY SBF"/>
    <n v="72037422630"/>
    <s v="Ms. FAREEDA  BEGUM"/>
    <n v="42500"/>
    <n v="13.65"/>
    <n v="0"/>
    <n v="10544"/>
    <n v="10544"/>
    <n v="10.43960396039604"/>
    <n v="10544"/>
    <n v="0"/>
    <d v="2009-05-18T00:00:00"/>
    <n v="70"/>
    <n v="60"/>
    <n v="10"/>
    <n v="7"/>
    <n v="7"/>
    <n v="803"/>
    <x v="7"/>
    <s v="INR"/>
    <n v="0"/>
    <n v="1010"/>
    <d v="2010-03-06T00:00:00"/>
    <n v="1904"/>
    <n v="14998.59"/>
  </r>
  <r>
    <n v="62098983438"/>
    <s v="TL SJSRY SBF"/>
    <n v="72044657153"/>
    <s v="Ms. MAHADEVI  AMBARAYA"/>
    <n v="34000"/>
    <n v="13.65"/>
    <n v="0"/>
    <n v="31900"/>
    <n v="31900"/>
    <n v="37.179487179487182"/>
    <n v="31900"/>
    <n v="0"/>
    <d v="2009-06-15T00:00:00"/>
    <n v="70"/>
    <n v="33"/>
    <n v="37"/>
    <n v="7"/>
    <n v="7"/>
    <n v="803"/>
    <x v="7"/>
    <s v="INR"/>
    <n v="0"/>
    <n v="858"/>
    <d v="2010-09-30T00:00:00"/>
    <n v="5448"/>
    <n v="46385.66"/>
  </r>
  <r>
    <n v="62116136225"/>
    <s v="TL SJSRY SBF"/>
    <n v="72041052842"/>
    <s v="Ms. GAYATARI  BAI W/O RAMA SAL"/>
    <n v="40000"/>
    <n v="13.65"/>
    <n v="0"/>
    <n v="39429"/>
    <n v="39429"/>
    <n v="43.13894967177243"/>
    <n v="39429"/>
    <n v="0"/>
    <d v="2009-12-02T00:00:00"/>
    <n v="63"/>
    <n v="20"/>
    <n v="43"/>
    <n v="7"/>
    <n v="7"/>
    <n v="803"/>
    <x v="7"/>
    <s v="INR"/>
    <n v="0"/>
    <n v="914"/>
    <d v="2010-09-30T00:00:00"/>
    <n v="320"/>
    <n v="42745.7"/>
  </r>
  <r>
    <n v="62118385703"/>
    <s v="TL SJSRY SBF"/>
    <n v="72052536807"/>
    <s v="Mr. MAHADEV  YAMANAPPA"/>
    <n v="42500"/>
    <n v="13.65"/>
    <n v="0"/>
    <n v="39512"/>
    <n v="39512"/>
    <n v="41.900318133616118"/>
    <n v="39512"/>
    <n v="0"/>
    <d v="2009-12-26T00:00:00"/>
    <n v="63"/>
    <n v="21"/>
    <n v="42"/>
    <n v="7"/>
    <n v="7"/>
    <n v="803"/>
    <x v="7"/>
    <s v="INR"/>
    <n v="0"/>
    <n v="943"/>
    <d v="2010-07-31T00:00:00"/>
    <n v="2861"/>
    <n v="48638.22"/>
  </r>
  <r>
    <n v="62118873675"/>
    <s v="TL SJSRY SBF"/>
    <n v="72056286386"/>
    <s v="SUBASH S/O NAGAPPA"/>
    <n v="42500"/>
    <n v="13.65"/>
    <n v="0"/>
    <n v="43544"/>
    <n v="43544"/>
    <n v="45.835789473684208"/>
    <n v="43544"/>
    <n v="0"/>
    <d v="2010-01-01T00:00:00"/>
    <n v="63"/>
    <n v="17"/>
    <n v="46"/>
    <n v="7"/>
    <n v="7"/>
    <n v="803"/>
    <x v="7"/>
    <s v="INR"/>
    <n v="0"/>
    <n v="950"/>
    <d v="2010-03-06T00:00:00"/>
    <n v="4039"/>
    <n v="53819.74"/>
  </r>
  <r>
    <n v="62119136970"/>
    <s v="TL SJSRY SBF"/>
    <n v="72056414706"/>
    <s v="PRAMILA W/O BASAVARAJ"/>
    <n v="42500"/>
    <n v="13.65"/>
    <n v="0"/>
    <n v="32575"/>
    <n v="32575"/>
    <n v="34.325605900948368"/>
    <n v="32575"/>
    <n v="0"/>
    <d v="2010-01-05T00:00:00"/>
    <n v="63"/>
    <n v="29"/>
    <n v="34"/>
    <n v="7"/>
    <n v="7"/>
    <n v="803"/>
    <x v="7"/>
    <s v="INR"/>
    <n v="0"/>
    <n v="949"/>
    <d v="2011-09-30T00:00:00"/>
    <n v="0"/>
    <n v="30643.56"/>
  </r>
  <r>
    <n v="62119829171"/>
    <s v="TL SJSRY SBF"/>
    <n v="72056748897"/>
    <s v="SHOBHA  W/O NAGENDRAPPA P"/>
    <n v="42500"/>
    <n v="13.65"/>
    <n v="0"/>
    <n v="17500"/>
    <n v="17500"/>
    <n v="18.479408658922914"/>
    <n v="17500"/>
    <n v="0"/>
    <d v="2010-01-11T00:00:00"/>
    <n v="63"/>
    <n v="45"/>
    <n v="18"/>
    <n v="7"/>
    <n v="7"/>
    <n v="803"/>
    <x v="7"/>
    <s v="INR"/>
    <n v="0"/>
    <n v="947"/>
    <d v="2010-04-30T00:00:00"/>
    <n v="487"/>
    <n v="19086.59"/>
  </r>
  <r>
    <n v="62129695268"/>
    <s v="TL SJSRY SBF"/>
    <n v="72038848758"/>
    <s v="Mr. SIDRAMAPPA  HANMANTAPPA"/>
    <n v="28500"/>
    <n v="13.65"/>
    <n v="0"/>
    <n v="29000"/>
    <n v="29000"/>
    <n v="41.19318181818182"/>
    <n v="29000"/>
    <n v="0"/>
    <d v="2010-04-24T00:00:00"/>
    <n v="60"/>
    <n v="19"/>
    <n v="41"/>
    <n v="7"/>
    <n v="7"/>
    <n v="803"/>
    <x v="7"/>
    <s v="INR"/>
    <n v="0"/>
    <n v="704"/>
    <d v="2011-04-30T00:00:00"/>
    <n v="5043"/>
    <n v="34352.19"/>
  </r>
  <r>
    <n v="62408488175"/>
    <s v="T L DIR SBF"/>
    <n v="72137441435"/>
    <s v="Mr. SHARANAYYA SHIVBASAYYA GAN"/>
    <n v="15000"/>
    <n v="4"/>
    <n v="12500"/>
    <n v="12202"/>
    <n v="0"/>
    <n v="0"/>
    <n v="0"/>
    <n v="0"/>
    <d v="2015-03-16T00:00:00"/>
    <n v="12"/>
    <n v="12"/>
    <n v="0"/>
    <n v="0"/>
    <n v="0"/>
    <n v="0"/>
    <x v="0"/>
    <s v="INR"/>
    <n v="0"/>
    <n v="292"/>
    <s v="00/00/0000"/>
    <n v="0"/>
    <n v="0"/>
  </r>
  <r>
    <n v="62408980246"/>
    <s v="T L DIR SBF"/>
    <n v="72189097965"/>
    <s v="Mrs. LALITA  NARASIMHALU"/>
    <n v="15000"/>
    <n v="4"/>
    <n v="11940"/>
    <n v="10544"/>
    <n v="0"/>
    <n v="0"/>
    <n v="0"/>
    <n v="0"/>
    <d v="2015-03-18T00:00:00"/>
    <n v="12"/>
    <n v="12"/>
    <n v="0"/>
    <n v="0"/>
    <n v="0"/>
    <n v="0"/>
    <x v="0"/>
    <s v="INR"/>
    <n v="0"/>
    <n v="297"/>
    <s v="00/00/0000"/>
    <n v="0"/>
    <n v="0"/>
  </r>
  <r>
    <n v="62409741503"/>
    <s v="T L DIR SBF"/>
    <n v="72065745636"/>
    <s v="Mr. AJAY SING  DHARMA SING"/>
    <n v="15000"/>
    <n v="4"/>
    <n v="11940"/>
    <n v="12126"/>
    <n v="186"/>
    <n v="0.6262626262626263"/>
    <n v="186"/>
    <n v="0"/>
    <d v="2015-03-20T00:00:00"/>
    <n v="12"/>
    <n v="11"/>
    <n v="1"/>
    <n v="0"/>
    <n v="0"/>
    <n v="0"/>
    <x v="0"/>
    <s v="INR"/>
    <n v="0"/>
    <n v="297"/>
    <d v="2016-03-31T00:00:00"/>
    <n v="0"/>
    <n v="0"/>
  </r>
  <r>
    <n v="62409747695"/>
    <s v="T L DIR SBF"/>
    <n v="72180230930"/>
    <s v="Mr. MALLIKARJUN  SHARNAPPA KUM"/>
    <n v="15000"/>
    <n v="4"/>
    <n v="11940"/>
    <n v="12231"/>
    <n v="291"/>
    <n v="0.97979797979797978"/>
    <n v="291"/>
    <n v="0"/>
    <d v="2015-03-20T00:00:00"/>
    <n v="12"/>
    <n v="11"/>
    <n v="1"/>
    <n v="0"/>
    <n v="0"/>
    <n v="0"/>
    <x v="0"/>
    <s v="INR"/>
    <n v="0"/>
    <n v="297"/>
    <d v="2016-03-31T00:00:00"/>
    <n v="0"/>
    <n v="0"/>
  </r>
  <r>
    <n v="62410905912"/>
    <s v="T L DIR SBF"/>
    <n v="72097872893"/>
    <s v="Mr. ASIF  KHAJA KHAN"/>
    <n v="15000"/>
    <n v="4"/>
    <n v="12000"/>
    <n v="11612"/>
    <n v="0"/>
    <n v="0"/>
    <n v="0"/>
    <n v="0"/>
    <d v="2015-03-26T00:00:00"/>
    <n v="12"/>
    <n v="12"/>
    <n v="0"/>
    <n v="0"/>
    <n v="0"/>
    <n v="0"/>
    <x v="0"/>
    <s v="INR"/>
    <n v="0"/>
    <n v="292"/>
    <s v="00/00/0000"/>
    <n v="0"/>
    <n v="0"/>
  </r>
  <r>
    <n v="62414994310"/>
    <s v="T L DIR SBF"/>
    <n v="72164060172"/>
    <s v="Mrs. BABY SURESH KOKATE"/>
    <n v="15000"/>
    <n v="4"/>
    <n v="12250"/>
    <n v="6796"/>
    <n v="0"/>
    <n v="0"/>
    <n v="0"/>
    <n v="0"/>
    <d v="2015-04-27T00:00:00"/>
    <n v="10"/>
    <n v="10"/>
    <n v="0"/>
    <n v="0"/>
    <n v="0"/>
    <n v="0"/>
    <x v="0"/>
    <s v="INR"/>
    <n v="0"/>
    <n v="293"/>
    <s v="00/00/0000"/>
    <n v="0"/>
    <n v="0"/>
  </r>
  <r>
    <n v="62421550749"/>
    <s v="T L DIR SBF"/>
    <n v="72222124746"/>
    <s v="Mrs. VEENA SHRIPAD DESHPANDE"/>
    <n v="10000"/>
    <n v="4"/>
    <n v="7624"/>
    <n v="7056"/>
    <n v="0"/>
    <n v="0"/>
    <n v="0"/>
    <n v="0"/>
    <d v="2015-06-17T00:00:00"/>
    <n v="8"/>
    <n v="8"/>
    <n v="0"/>
    <n v="0"/>
    <n v="0"/>
    <n v="0"/>
    <x v="0"/>
    <s v="INR"/>
    <n v="0"/>
    <n v="291"/>
    <s v="00/00/0000"/>
    <n v="0"/>
    <n v="0"/>
  </r>
  <r>
    <n v="62427113500"/>
    <s v="T L DIR SBF"/>
    <n v="72223238720"/>
    <s v="Mr. SUBHASH SINGH  ."/>
    <n v="10000"/>
    <n v="4"/>
    <n v="8728"/>
    <n v="8359"/>
    <n v="0"/>
    <n v="0"/>
    <n v="0"/>
    <n v="0"/>
    <d v="2015-07-22T00:00:00"/>
    <n v="7"/>
    <n v="7"/>
    <n v="0"/>
    <n v="0"/>
    <n v="0"/>
    <n v="0"/>
    <x v="0"/>
    <s v="INR"/>
    <n v="0"/>
    <n v="190"/>
    <s v="00/00/0000"/>
    <n v="0"/>
    <n v="0"/>
  </r>
  <r>
    <n v="62431843019"/>
    <s v="T L DIR SBF"/>
    <n v="72030413188"/>
    <s v="Mr. HANAMANTRAO REVANSIDDAPPA"/>
    <n v="15000"/>
    <n v="4"/>
    <n v="13306"/>
    <n v="12855"/>
    <n v="0"/>
    <n v="0"/>
    <n v="0"/>
    <n v="0"/>
    <d v="2015-08-20T00:00:00"/>
    <n v="7"/>
    <n v="7"/>
    <n v="0"/>
    <n v="0"/>
    <n v="0"/>
    <n v="0"/>
    <x v="0"/>
    <s v="INR"/>
    <n v="0"/>
    <n v="288"/>
    <s v="00/00/0000"/>
    <n v="0"/>
    <n v="0"/>
  </r>
  <r>
    <n v="62443497813"/>
    <s v="T L DIR SBF"/>
    <n v="72126196960"/>
    <s v="Mr. GURUSHANTAPPA GUNDAPPA KAR"/>
    <n v="15000"/>
    <n v="4"/>
    <n v="14044"/>
    <n v="14233"/>
    <n v="189"/>
    <n v="0.65625"/>
    <n v="189"/>
    <n v="0"/>
    <d v="2015-11-07T00:00:00"/>
    <n v="3"/>
    <n v="2"/>
    <n v="1"/>
    <n v="0"/>
    <n v="0"/>
    <n v="0"/>
    <x v="0"/>
    <s v="INR"/>
    <n v="0"/>
    <n v="288"/>
    <d v="2016-03-31T00:00:00"/>
    <n v="0"/>
    <n v="0"/>
  </r>
  <r>
    <n v="62445628132"/>
    <s v="T L DIR SBF"/>
    <n v="72193828607"/>
    <s v="Mrs. BHIMBAI  SHARNAPPA"/>
    <n v="15000"/>
    <n v="4"/>
    <n v="14044"/>
    <n v="14003"/>
    <n v="0"/>
    <n v="0"/>
    <n v="0"/>
    <n v="0"/>
    <d v="2015-11-24T00:00:00"/>
    <n v="3"/>
    <n v="3"/>
    <n v="0"/>
    <n v="0"/>
    <n v="0"/>
    <n v="0"/>
    <x v="0"/>
    <s v="INR"/>
    <n v="0"/>
    <n v="288"/>
    <s v="00/00/0000"/>
    <n v="0"/>
    <n v="0"/>
  </r>
  <r>
    <n v="62447651840"/>
    <s v="T L DIR SBF"/>
    <n v="72235833485"/>
    <s v="Mr. NAGESH  BASAVARAJ"/>
    <n v="15000"/>
    <n v="4"/>
    <n v="14250"/>
    <n v="13679"/>
    <n v="0"/>
    <n v="0"/>
    <n v="0"/>
    <n v="0"/>
    <d v="2015-12-09T00:00:00"/>
    <n v="2"/>
    <n v="2"/>
    <n v="0"/>
    <n v="0"/>
    <n v="0"/>
    <n v="0"/>
    <x v="0"/>
    <s v="INR"/>
    <n v="0"/>
    <n v="300"/>
    <s v="00/00/0000"/>
    <n v="0"/>
    <n v="0"/>
  </r>
  <r>
    <n v="62448002269"/>
    <s v="T L DIR SBF"/>
    <n v="72136045964"/>
    <s v="Mrs. MANGALA DONDIRAM GAIKWAD"/>
    <n v="15000"/>
    <n v="4"/>
    <n v="14283"/>
    <n v="13172"/>
    <n v="0"/>
    <n v="0"/>
    <n v="0"/>
    <n v="0"/>
    <d v="2015-12-16T00:00:00"/>
    <n v="2"/>
    <n v="2"/>
    <n v="0"/>
    <n v="0"/>
    <n v="0"/>
    <n v="0"/>
    <x v="0"/>
    <s v="INR"/>
    <n v="0"/>
    <n v="289"/>
    <s v="00/00/0000"/>
    <n v="0"/>
    <n v="0"/>
  </r>
  <r>
    <n v="62454741735"/>
    <s v="T L DIR SBF"/>
    <n v="72096542458"/>
    <s v="Mr. SYED JAFFAR  SYED BABU"/>
    <n v="15000"/>
    <n v="4"/>
    <n v="14745"/>
    <n v="14791"/>
    <n v="46"/>
    <n v="0.15032679738562091"/>
    <n v="46"/>
    <n v="0"/>
    <d v="2016-02-05T00:00:00"/>
    <n v="0"/>
    <n v="0"/>
    <n v="0"/>
    <n v="0"/>
    <n v="0"/>
    <n v="0"/>
    <x v="0"/>
    <s v="INR"/>
    <n v="0"/>
    <n v="306"/>
    <d v="2016-03-31T00:00:00"/>
    <n v="0"/>
    <n v="0"/>
  </r>
  <r>
    <n v="62408490933"/>
    <s v="T L DIR SBF"/>
    <n v="72088705403"/>
    <s v="Mr. SHAHSIKANTH LAXMAN RATHOD"/>
    <n v="15000"/>
    <n v="4"/>
    <n v="12000"/>
    <n v="12619"/>
    <n v="619"/>
    <n v="2.1198630136986303"/>
    <n v="619"/>
    <n v="0"/>
    <d v="2015-03-16T00:00:00"/>
    <n v="12"/>
    <n v="10"/>
    <n v="2"/>
    <n v="2"/>
    <n v="2"/>
    <n v="702"/>
    <x v="10"/>
    <s v="INR"/>
    <n v="0"/>
    <n v="292"/>
    <d v="2016-02-29T00:00:00"/>
    <n v="0"/>
    <n v="0"/>
  </r>
  <r>
    <n v="62408798539"/>
    <s v="T L DIR SBF"/>
    <n v="72216580649"/>
    <s v="Mr. MUSTAFA  SYED AMINUDDIN"/>
    <n v="15000"/>
    <n v="4"/>
    <n v="12940"/>
    <n v="13832"/>
    <n v="892"/>
    <n v="3.0033670033670035"/>
    <n v="892"/>
    <n v="0"/>
    <d v="2015-03-17T00:00:00"/>
    <n v="12"/>
    <n v="9"/>
    <n v="3"/>
    <n v="2"/>
    <n v="2"/>
    <n v="702"/>
    <x v="10"/>
    <s v="INR"/>
    <n v="0"/>
    <n v="297"/>
    <d v="2016-02-12T00:00:00"/>
    <n v="0"/>
    <n v="0"/>
  </r>
  <r>
    <n v="62409372066"/>
    <s v="T L DIR SBF"/>
    <n v="72147595358"/>
    <s v="Mrs. SURATHBAI PAWAR  GHANU PA"/>
    <n v="15000"/>
    <n v="4"/>
    <n v="11940"/>
    <n v="12451"/>
    <n v="511"/>
    <n v="1.7205387205387206"/>
    <n v="511"/>
    <n v="0"/>
    <d v="2015-03-19T00:00:00"/>
    <n v="12"/>
    <n v="10"/>
    <n v="2"/>
    <n v="2"/>
    <n v="2"/>
    <n v="702"/>
    <x v="10"/>
    <s v="INR"/>
    <n v="0"/>
    <n v="297"/>
    <d v="2016-02-29T00:00:00"/>
    <n v="0"/>
    <n v="0"/>
  </r>
  <r>
    <n v="62410917214"/>
    <s v="T L DIR SBF"/>
    <n v="72217630250"/>
    <s v="Mr. TOUHEED  KHAN"/>
    <n v="15000"/>
    <n v="4"/>
    <n v="12000"/>
    <n v="12580"/>
    <n v="580"/>
    <n v="1.9863013698630136"/>
    <n v="580"/>
    <n v="0"/>
    <d v="2015-03-26T00:00:00"/>
    <n v="12"/>
    <n v="10"/>
    <n v="2"/>
    <n v="2"/>
    <n v="2"/>
    <n v="702"/>
    <x v="10"/>
    <s v="INR"/>
    <n v="0"/>
    <n v="292"/>
    <d v="2016-02-29T00:00:00"/>
    <n v="0"/>
    <n v="0"/>
  </r>
  <r>
    <n v="62448677244"/>
    <s v="T L DIR SBF"/>
    <n v="72056930253"/>
    <s v="Mrs. KASHIBAI  W/O BABURAO"/>
    <n v="15000"/>
    <n v="4"/>
    <n v="14283"/>
    <n v="14775"/>
    <n v="492"/>
    <n v="1.7024221453287198"/>
    <n v="492"/>
    <n v="0"/>
    <d v="2015-12-16T00:00:00"/>
    <n v="2"/>
    <n v="0"/>
    <n v="2"/>
    <n v="2"/>
    <n v="2"/>
    <n v="702"/>
    <x v="10"/>
    <s v="INR"/>
    <n v="0"/>
    <n v="289"/>
    <d v="2016-02-29T00:00:00"/>
    <n v="0"/>
    <n v="0"/>
  </r>
  <r>
    <n v="62408732544"/>
    <s v="T L DIR SBF"/>
    <n v="72216506835"/>
    <s v="Mr. SUBHASH  PAWAR"/>
    <n v="15000"/>
    <n v="4"/>
    <n v="12440"/>
    <n v="13075"/>
    <n v="635"/>
    <n v="2.138047138047138"/>
    <n v="635"/>
    <n v="0"/>
    <d v="2015-03-17T00:00:00"/>
    <n v="12"/>
    <n v="10"/>
    <n v="2"/>
    <n v="3"/>
    <n v="3"/>
    <n v="703"/>
    <x v="4"/>
    <s v="INR"/>
    <n v="0"/>
    <n v="297"/>
    <d v="2016-01-31T00:00:00"/>
    <n v="0"/>
    <n v="0"/>
  </r>
  <r>
    <n v="62428052623"/>
    <s v="T L DIR SBF"/>
    <n v="72114331008"/>
    <s v="Mr. RUDRAPPA  M.KALBURGI"/>
    <n v="15000"/>
    <n v="4"/>
    <n v="13064"/>
    <n v="13896"/>
    <n v="832"/>
    <n v="2.8888888888888888"/>
    <n v="832"/>
    <n v="0"/>
    <d v="2015-07-28T00:00:00"/>
    <n v="7"/>
    <n v="4"/>
    <n v="3"/>
    <n v="3"/>
    <n v="3"/>
    <n v="703"/>
    <x v="4"/>
    <s v="INR"/>
    <n v="0"/>
    <n v="288"/>
    <d v="2016-01-31T00:00:00"/>
    <n v="0"/>
    <n v="0"/>
  </r>
  <r>
    <n v="62408803970"/>
    <s v="T L DIR SBF"/>
    <n v="72216580810"/>
    <s v="Mrs. ANITA  VASANT"/>
    <n v="15000"/>
    <n v="4"/>
    <n v="11839"/>
    <n v="14674"/>
    <n v="2835"/>
    <n v="9.545454545454545"/>
    <n v="2835"/>
    <n v="0"/>
    <d v="2015-03-17T00:00:00"/>
    <n v="12"/>
    <n v="2"/>
    <n v="10"/>
    <n v="4"/>
    <n v="4"/>
    <n v="704"/>
    <x v="6"/>
    <s v="INR"/>
    <n v="0"/>
    <n v="297"/>
    <d v="2015-05-31T00:00:00"/>
    <n v="101"/>
    <n v="446.66"/>
  </r>
  <r>
    <n v="62408901604"/>
    <s v="T L DIR SBF"/>
    <n v="72216651942"/>
    <s v="Mrs. MAHESHWARI  VASANT"/>
    <n v="15000"/>
    <n v="4"/>
    <n v="11839"/>
    <n v="14672"/>
    <n v="2833"/>
    <n v="9.538720538720538"/>
    <n v="2833"/>
    <n v="0"/>
    <d v="2015-03-18T00:00:00"/>
    <n v="12"/>
    <n v="2"/>
    <n v="10"/>
    <n v="4"/>
    <n v="4"/>
    <n v="704"/>
    <x v="6"/>
    <s v="INR"/>
    <n v="0"/>
    <n v="297"/>
    <d v="2015-05-31T00:00:00"/>
    <n v="101"/>
    <n v="446.66"/>
  </r>
  <r>
    <n v="62409146139"/>
    <s v="T L DIR SBF"/>
    <n v="78204968607"/>
    <s v="RAGHAVENDRARAO R  KULKARNI"/>
    <n v="15000"/>
    <n v="4"/>
    <n v="11845"/>
    <n v="14170"/>
    <n v="2325"/>
    <n v="7.8282828282828278"/>
    <n v="2325"/>
    <n v="0"/>
    <d v="2015-03-18T00:00:00"/>
    <n v="12"/>
    <n v="4"/>
    <n v="8"/>
    <n v="4"/>
    <n v="4"/>
    <n v="704"/>
    <x v="6"/>
    <s v="INR"/>
    <n v="0"/>
    <n v="297"/>
    <d v="2015-07-31T00:00:00"/>
    <n v="95"/>
    <n v="332.42"/>
  </r>
  <r>
    <n v="62380758729"/>
    <s v="BR-TL SBF  OTHERS"/>
    <n v="72137200136"/>
    <s v="Miss. SHASHIKALA SHARANAPPA KA"/>
    <n v="200000"/>
    <n v="12.55"/>
    <n v="186916"/>
    <n v="112013"/>
    <n v="0"/>
    <n v="0"/>
    <n v="0"/>
    <n v="0"/>
    <d v="2014-11-13T00:00:00"/>
    <n v="7"/>
    <n v="7"/>
    <n v="0"/>
    <n v="0"/>
    <n v="0"/>
    <n v="0"/>
    <x v="0"/>
    <s v="INR"/>
    <n v="0"/>
    <n v="5274"/>
    <s v="00/00/0000"/>
    <n v="0"/>
    <n v="0"/>
  </r>
  <r>
    <n v="62382680352"/>
    <s v="BR-TL SBF  OTHERS"/>
    <n v="72199109551"/>
    <s v="Mr. RAMESH  RAMANALLKAR"/>
    <n v="65000"/>
    <n v="12.55"/>
    <n v="54295"/>
    <n v="38328"/>
    <n v="0"/>
    <n v="0"/>
    <n v="0"/>
    <n v="0"/>
    <d v="2014-11-20T00:00:00"/>
    <n v="14"/>
    <n v="14"/>
    <n v="0"/>
    <n v="0"/>
    <n v="0"/>
    <n v="0"/>
    <x v="0"/>
    <s v="INR"/>
    <n v="0"/>
    <n v="1518"/>
    <s v="00/00/0000"/>
    <n v="0"/>
    <n v="0"/>
  </r>
  <r>
    <n v="62383754697"/>
    <s v="BR-TL SBF  OTHERS"/>
    <n v="72199819017"/>
    <s v="Mrs. SHARANAMA  HULIMANI"/>
    <n v="100000"/>
    <n v="12.55"/>
    <n v="87417"/>
    <n v="92002"/>
    <n v="4585"/>
    <n v="1.9669669669669669"/>
    <n v="4585"/>
    <n v="0"/>
    <d v="2014-11-25T00:00:00"/>
    <n v="14"/>
    <n v="12"/>
    <n v="2"/>
    <n v="0"/>
    <n v="0"/>
    <n v="0"/>
    <x v="0"/>
    <s v="INR"/>
    <n v="0"/>
    <n v="2331"/>
    <d v="2016-03-31T00:00:00"/>
    <n v="0"/>
    <n v="0"/>
  </r>
  <r>
    <n v="62384600703"/>
    <s v="BR-TL SBF  OTHERS"/>
    <n v="72000129291"/>
    <s v="NEELGAR KSHATRIYA SAMAJ"/>
    <n v="2000000"/>
    <n v="12.55"/>
    <n v="1696196"/>
    <n v="1702409"/>
    <n v="6213"/>
    <n v="0.13958347374806226"/>
    <n v="6213"/>
    <n v="0"/>
    <d v="2014-11-28T00:00:00"/>
    <n v="12"/>
    <n v="12"/>
    <n v="0"/>
    <n v="0"/>
    <n v="0"/>
    <n v="0"/>
    <x v="0"/>
    <s v="INR"/>
    <n v="21782"/>
    <n v="44511"/>
    <d v="2016-03-31T00:00:00"/>
    <n v="0"/>
    <n v="0"/>
  </r>
  <r>
    <n v="62274652544"/>
    <s v="BR-TL SBF  OTHERS"/>
    <n v="72098756274"/>
    <s v="M/S NATIONAL PULSES"/>
    <n v="3500000"/>
    <n v="12.55"/>
    <n v="2963303"/>
    <n v="3043753"/>
    <n v="80450"/>
    <n v="1.1292020492666153"/>
    <n v="80450"/>
    <n v="0"/>
    <d v="2013-03-12T00:00:00"/>
    <n v="27"/>
    <n v="26"/>
    <n v="1"/>
    <n v="2"/>
    <n v="2"/>
    <n v="504"/>
    <x v="1"/>
    <s v="INR"/>
    <n v="0"/>
    <n v="71245"/>
    <d v="2016-03-01T00:00:00"/>
    <n v="0"/>
    <n v="0"/>
  </r>
  <r>
    <n v="62421335303"/>
    <s v="BR-TL SBF  OTHERS"/>
    <n v="72222988741"/>
    <s v="CHANDRAMOULI PEDIATRIC PHYSIOT"/>
    <n v="500000"/>
    <n v="12.55"/>
    <n v="474075"/>
    <n v="490562"/>
    <n v="16487"/>
    <n v="1.4982733551435841"/>
    <n v="16487"/>
    <n v="0"/>
    <d v="2015-06-16T00:00:00"/>
    <n v="8"/>
    <n v="7"/>
    <n v="1"/>
    <n v="2"/>
    <n v="2"/>
    <n v="702"/>
    <x v="10"/>
    <s v="INR"/>
    <n v="21782"/>
    <n v="11004"/>
    <d v="2016-02-29T00:00:00"/>
    <n v="0"/>
    <n v="0"/>
  </r>
  <r>
    <n v="62389964438"/>
    <s v="BR-TL SBF  OTHERS"/>
    <n v="72196401990"/>
    <s v="M/S BRINDAVAN INDUSTRIES"/>
    <n v="2300000"/>
    <n v="11.8"/>
    <n v="2252149"/>
    <n v="2359405"/>
    <n v="107256"/>
    <n v="2.3779709116708054"/>
    <n v="107256"/>
    <n v="0"/>
    <d v="2014-12-22T00:00:00"/>
    <n v="8"/>
    <n v="6"/>
    <n v="2"/>
    <n v="3"/>
    <n v="3"/>
    <n v="505"/>
    <x v="9"/>
    <s v="INR"/>
    <n v="0"/>
    <n v="45104"/>
    <d v="2016-02-29T00:00:00"/>
    <n v="0"/>
    <n v="0"/>
  </r>
  <r>
    <n v="62423008204"/>
    <s v="BR-TL SBF  OTHERS"/>
    <n v="72222171694"/>
    <s v="Mr. SHANKAR  DEVINDRAPPA"/>
    <n v="100000"/>
    <n v="12.55"/>
    <n v="46575"/>
    <n v="53322"/>
    <n v="6747"/>
    <n v="2.906936665230504"/>
    <n v="6747"/>
    <n v="0"/>
    <d v="2015-06-27T00:00:00"/>
    <n v="7"/>
    <n v="4"/>
    <n v="3"/>
    <n v="3"/>
    <n v="3"/>
    <n v="505"/>
    <x v="9"/>
    <s v="INR"/>
    <n v="0"/>
    <n v="2321"/>
    <d v="2016-02-29T00:00:00"/>
    <n v="0"/>
    <n v="0"/>
  </r>
  <r>
    <n v="62423115171"/>
    <s v="BR-TL SBF  OTHERS"/>
    <n v="72062965451"/>
    <s v="Mr. SRINATH  MAILARI"/>
    <n v="100000"/>
    <n v="12.55"/>
    <n v="97203"/>
    <n v="103550"/>
    <n v="6347"/>
    <n v="2.7345971563981042"/>
    <n v="6347"/>
    <n v="0"/>
    <d v="2015-06-27T00:00:00"/>
    <n v="7"/>
    <n v="4"/>
    <n v="3"/>
    <n v="3"/>
    <n v="3"/>
    <n v="505"/>
    <x v="9"/>
    <s v="INR"/>
    <n v="0"/>
    <n v="2321"/>
    <d v="2016-02-29T00:00:00"/>
    <n v="0"/>
    <n v="0"/>
  </r>
  <r>
    <n v="62423744018"/>
    <s v="BR-TL SBF  OTHERS"/>
    <n v="72138825012"/>
    <s v="Mr. KAPUR SINGH  SURENDRA SING"/>
    <n v="100000"/>
    <n v="12.55"/>
    <n v="46013"/>
    <n v="51736"/>
    <n v="5723"/>
    <n v="2.474275832252486"/>
    <n v="5723"/>
    <n v="0"/>
    <d v="2015-07-04T00:00:00"/>
    <n v="5"/>
    <n v="3"/>
    <n v="2"/>
    <n v="3"/>
    <n v="3"/>
    <n v="505"/>
    <x v="9"/>
    <s v="INR"/>
    <n v="0"/>
    <n v="2313"/>
    <d v="2016-02-29T00:00:00"/>
    <n v="0"/>
    <n v="0"/>
  </r>
  <r>
    <n v="62199200874"/>
    <s v="BR-TL SBF  OTHERS"/>
    <n v="72082063538"/>
    <s v="Mr. MALLAPPA  MAREPPA"/>
    <n v="40000"/>
    <n v="12.55"/>
    <n v="0"/>
    <n v="8157"/>
    <n v="8157"/>
    <n v="8.5863157894736837"/>
    <n v="8157"/>
    <n v="0"/>
    <d v="2011-08-26T00:00:00"/>
    <n v="53"/>
    <n v="44"/>
    <n v="9"/>
    <n v="6"/>
    <n v="6"/>
    <n v="802"/>
    <x v="5"/>
    <s v="INR"/>
    <n v="0"/>
    <n v="950"/>
    <d v="2013-03-01T00:00:00"/>
    <n v="278"/>
    <n v="4023.1"/>
  </r>
  <r>
    <n v="62338526926"/>
    <s v="BR-TL Retail Traders SBF"/>
    <n v="72165097714"/>
    <s v="Mrs. SUNANDA  MALLIKARJUN"/>
    <n v="50000"/>
    <n v="12.55"/>
    <n v="33455"/>
    <n v="34623"/>
    <n v="1168"/>
    <n v="1.020979020979021"/>
    <n v="1168"/>
    <n v="0"/>
    <d v="2014-03-28T00:00:00"/>
    <n v="22"/>
    <n v="21"/>
    <n v="1"/>
    <n v="0"/>
    <n v="0"/>
    <n v="0"/>
    <x v="0"/>
    <s v="INR"/>
    <n v="0"/>
    <n v="1144"/>
    <d v="2016-03-31T00:00:00"/>
    <n v="0"/>
    <n v="0"/>
  </r>
  <r>
    <n v="62354323176"/>
    <s v="BR-TL Retail Traders SBF"/>
    <n v="72112934291"/>
    <s v="Mrs. SUBHADRAMMA  ."/>
    <n v="100000"/>
    <n v="12.55"/>
    <n v="95399"/>
    <n v="14115"/>
    <n v="0"/>
    <n v="0"/>
    <n v="0"/>
    <n v="0"/>
    <d v="2014-08-16T00:00:00"/>
    <n v="10"/>
    <n v="10"/>
    <n v="0"/>
    <n v="0"/>
    <n v="0"/>
    <n v="0"/>
    <x v="0"/>
    <s v="INR"/>
    <n v="0"/>
    <n v="2701"/>
    <s v="00/00/0000"/>
    <n v="0"/>
    <n v="0"/>
  </r>
  <r>
    <n v="62405467849"/>
    <s v="BR-TL Retail Traders SBF"/>
    <n v="72138324649"/>
    <s v="Mr. HANAMANT  DOULAPPA SINDHE"/>
    <n v="100000"/>
    <n v="12.55"/>
    <n v="88803"/>
    <n v="60474"/>
    <n v="0"/>
    <n v="0"/>
    <n v="0"/>
    <n v="0"/>
    <d v="2015-03-02T00:00:00"/>
    <n v="10"/>
    <n v="10"/>
    <n v="0"/>
    <n v="0"/>
    <n v="0"/>
    <n v="0"/>
    <x v="0"/>
    <s v="INR"/>
    <n v="0"/>
    <n v="2350"/>
    <s v="00/00/0000"/>
    <n v="0"/>
    <n v="0"/>
  </r>
  <r>
    <n v="62421854567"/>
    <s v="BR-TL Retail Traders SBF"/>
    <n v="72048853404"/>
    <s v="Mr. ASHOK  RATHOD"/>
    <n v="100000"/>
    <n v="12.55"/>
    <n v="39963"/>
    <n v="38731"/>
    <n v="0"/>
    <n v="0"/>
    <n v="0"/>
    <n v="0"/>
    <d v="2015-06-22T00:00:00"/>
    <n v="5"/>
    <n v="5"/>
    <n v="0"/>
    <n v="0"/>
    <n v="0"/>
    <n v="0"/>
    <x v="0"/>
    <s v="INR"/>
    <n v="0"/>
    <n v="2378"/>
    <s v="00/00/0000"/>
    <n v="0"/>
    <n v="0"/>
  </r>
  <r>
    <n v="62428543134"/>
    <s v="BR-TL Retail Traders SBF"/>
    <n v="72222434747"/>
    <s v="Mr. SHARANAPPA  KATTIMANI"/>
    <n v="100000"/>
    <n v="12.55"/>
    <n v="89558"/>
    <n v="83746"/>
    <n v="0"/>
    <n v="0"/>
    <n v="0"/>
    <n v="0"/>
    <d v="2015-07-30T00:00:00"/>
    <n v="7"/>
    <n v="7"/>
    <n v="0"/>
    <n v="0"/>
    <n v="0"/>
    <n v="0"/>
    <x v="0"/>
    <s v="INR"/>
    <n v="0"/>
    <n v="2211"/>
    <s v="00/00/0000"/>
    <n v="0"/>
    <n v="0"/>
  </r>
  <r>
    <n v="62435842170"/>
    <s v="BR-TL Retail Traders SBF"/>
    <n v="72174189898"/>
    <s v="Mr. SHAKEEL  NABI KHAN"/>
    <n v="100000"/>
    <n v="12.55"/>
    <n v="39058"/>
    <n v="39799"/>
    <n v="741"/>
    <n v="0.31884681583476765"/>
    <n v="741"/>
    <n v="0"/>
    <d v="2015-09-15T00:00:00"/>
    <n v="3"/>
    <n v="3"/>
    <n v="0"/>
    <n v="0"/>
    <n v="0"/>
    <n v="0"/>
    <x v="0"/>
    <s v="INR"/>
    <n v="0"/>
    <n v="2324"/>
    <d v="2016-03-31T00:00:00"/>
    <n v="0"/>
    <n v="0"/>
  </r>
  <r>
    <n v="62320785482"/>
    <s v="BR-TL Retail Traders SBF"/>
    <n v="72159173364"/>
    <s v="SABA ELECTRONICS"/>
    <n v="50000"/>
    <n v="12.55"/>
    <n v="15180"/>
    <n v="17289"/>
    <n v="2109"/>
    <n v="1.2651469706058789"/>
    <n v="2109"/>
    <n v="0"/>
    <d v="2013-12-06T00:00:00"/>
    <n v="27"/>
    <n v="26"/>
    <n v="1"/>
    <n v="1"/>
    <n v="1"/>
    <n v="501"/>
    <x v="11"/>
    <s v="INR"/>
    <n v="0"/>
    <n v="1667"/>
    <d v="2016-03-10T00:00:00"/>
    <n v="0"/>
    <n v="0"/>
  </r>
  <r>
    <n v="62349842746"/>
    <s v="BR-TL Retail Traders SBF"/>
    <n v="72157901262"/>
    <s v="Mr. SYED  PATEL"/>
    <n v="100000"/>
    <n v="12.55"/>
    <n v="90323"/>
    <n v="95443"/>
    <n v="5120"/>
    <n v="2.1880341880341883"/>
    <n v="5120"/>
    <n v="0"/>
    <d v="2014-07-14T00:00:00"/>
    <n v="17"/>
    <n v="15"/>
    <n v="2"/>
    <n v="1"/>
    <n v="1"/>
    <n v="501"/>
    <x v="11"/>
    <s v="INR"/>
    <n v="0"/>
    <n v="2340"/>
    <d v="2016-03-10T00:00:00"/>
    <n v="0"/>
    <n v="0"/>
  </r>
  <r>
    <n v="62422163034"/>
    <s v="BR-TL Retail Traders SBF"/>
    <n v="72221681709"/>
    <s v="Mr. SHARANAPPA M BENNURKAR"/>
    <n v="100000"/>
    <n v="12.55"/>
    <n v="92108"/>
    <n v="97183"/>
    <n v="5075"/>
    <n v="2.182795698924731"/>
    <n v="5075"/>
    <n v="0"/>
    <d v="2015-06-22T00:00:00"/>
    <n v="7"/>
    <n v="5"/>
    <n v="2"/>
    <n v="1"/>
    <n v="1"/>
    <n v="501"/>
    <x v="11"/>
    <s v="INR"/>
    <n v="0"/>
    <n v="2325"/>
    <d v="2016-03-10T00:00:00"/>
    <n v="0"/>
    <n v="0"/>
  </r>
  <r>
    <n v="62312395200"/>
    <s v="BR-TL Retail Traders SBF"/>
    <n v="72142279712"/>
    <s v="Mr. SATISH P RAMPURE"/>
    <n v="100000"/>
    <n v="12.55"/>
    <n v="67518"/>
    <n v="71011"/>
    <n v="3493"/>
    <n v="1.5462594068171758"/>
    <n v="3493"/>
    <n v="0"/>
    <d v="2013-10-28T00:00:00"/>
    <n v="27"/>
    <n v="25"/>
    <n v="2"/>
    <n v="2"/>
    <n v="2"/>
    <n v="504"/>
    <x v="1"/>
    <s v="INR"/>
    <n v="0"/>
    <n v="2259"/>
    <d v="2016-03-01T00:00:00"/>
    <n v="0"/>
    <n v="0"/>
  </r>
  <r>
    <n v="62218163242"/>
    <s v="BR-TL Retail Traders SBF"/>
    <n v="72087969853"/>
    <s v="Mr. NISAR AHAMMED IBRAHIMSAB M"/>
    <n v="60000"/>
    <n v="12.55"/>
    <n v="65391"/>
    <n v="66596"/>
    <n v="1205"/>
    <n v="2.2778827977315692"/>
    <n v="1205"/>
    <n v="0"/>
    <d v="2012-01-31T00:00:00"/>
    <n v="45"/>
    <n v="43"/>
    <n v="2"/>
    <n v="3"/>
    <n v="3"/>
    <n v="505"/>
    <x v="9"/>
    <s v="INR"/>
    <n v="0"/>
    <n v="529"/>
    <d v="2016-03-01T00:00:00"/>
    <n v="0"/>
    <n v="0"/>
  </r>
  <r>
    <n v="62314476096"/>
    <s v="BR-TL Retail Traders SBF"/>
    <n v="72155860146"/>
    <s v="Mrs. MEENAKSHI  RITESH"/>
    <n v="100000"/>
    <n v="12.55"/>
    <n v="65846"/>
    <n v="70526"/>
    <n v="4680"/>
    <n v="2.1418764302059499"/>
    <n v="4680"/>
    <n v="0"/>
    <d v="2013-11-07T00:00:00"/>
    <n v="28"/>
    <n v="26"/>
    <n v="2"/>
    <n v="3"/>
    <n v="3"/>
    <n v="505"/>
    <x v="9"/>
    <s v="INR"/>
    <n v="0"/>
    <n v="2185"/>
    <d v="2016-03-01T00:00:00"/>
    <n v="0"/>
    <n v="0"/>
  </r>
  <r>
    <n v="62409669841"/>
    <s v="BR-TL Retail Traders SBF"/>
    <n v="72216521117"/>
    <s v="Mr. SHANTABAI  SHIVARAJ DANDOT"/>
    <n v="100000"/>
    <n v="12.55"/>
    <n v="92592"/>
    <n v="98393"/>
    <n v="5801"/>
    <n v="2.4843683083511778"/>
    <n v="5801"/>
    <n v="0"/>
    <d v="2015-03-20T00:00:00"/>
    <n v="10"/>
    <n v="8"/>
    <n v="2"/>
    <n v="3"/>
    <n v="3"/>
    <n v="505"/>
    <x v="9"/>
    <s v="INR"/>
    <n v="0"/>
    <n v="2335"/>
    <d v="2016-02-29T00:00:00"/>
    <n v="0"/>
    <n v="0"/>
  </r>
  <r>
    <n v="62422166681"/>
    <s v="BR-TL Retail Traders SBF"/>
    <n v="72221765088"/>
    <s v="Mr. PAVITRABAI  MAHADEV"/>
    <n v="100000"/>
    <n v="12.55"/>
    <n v="100401"/>
    <n v="106669"/>
    <n v="6268"/>
    <n v="2.6970740103270225"/>
    <n v="6268"/>
    <n v="0"/>
    <d v="2015-06-23T00:00:00"/>
    <n v="7"/>
    <n v="4"/>
    <n v="3"/>
    <n v="3"/>
    <n v="3"/>
    <n v="505"/>
    <x v="9"/>
    <s v="INR"/>
    <n v="0"/>
    <n v="2324"/>
    <d v="2016-02-29T00:00:00"/>
    <n v="0"/>
    <n v="0"/>
  </r>
  <r>
    <n v="62428445842"/>
    <s v="BR-TL Retail Traders SBF"/>
    <n v="72223371568"/>
    <s v="Mr. PRAVEEN KUMAR  MAISALGI"/>
    <n v="100000"/>
    <n v="12.55"/>
    <n v="96433"/>
    <n v="102317"/>
    <n v="5884"/>
    <n v="2.5427830596369922"/>
    <n v="5884"/>
    <n v="0"/>
    <d v="2015-07-29T00:00:00"/>
    <n v="5"/>
    <n v="2"/>
    <n v="3"/>
    <n v="3"/>
    <n v="3"/>
    <n v="505"/>
    <x v="9"/>
    <s v="INR"/>
    <n v="0"/>
    <n v="2314"/>
    <d v="2016-02-29T00:00:00"/>
    <n v="0"/>
    <n v="0"/>
  </r>
  <r>
    <n v="62232851037"/>
    <s v="BR-TL Retail Traders SBF"/>
    <n v="72104854326"/>
    <s v="Mrs. TANUJAKSHI M &amp; NG CHAITRA"/>
    <n v="25000"/>
    <n v="12.55"/>
    <n v="5292"/>
    <n v="13549"/>
    <n v="8257"/>
    <n v="13.784641068447412"/>
    <n v="8257"/>
    <n v="0"/>
    <d v="2012-06-05T00:00:00"/>
    <n v="43"/>
    <n v="29"/>
    <n v="14"/>
    <n v="4"/>
    <n v="4"/>
    <n v="506"/>
    <x v="3"/>
    <s v="INR"/>
    <n v="0"/>
    <n v="599"/>
    <d v="2015-03-01T00:00:00"/>
    <n v="296"/>
    <n v="1998.94"/>
  </r>
  <r>
    <n v="62392588435"/>
    <s v="BR-TL Retail Traders SBF"/>
    <n v="72139475553"/>
    <s v="Mr. MANJUNATH RAJKUMAR BIRADAR"/>
    <n v="100000"/>
    <n v="12.55"/>
    <n v="75961"/>
    <n v="100000"/>
    <n v="24039"/>
    <n v="10.233716475095786"/>
    <n v="24039"/>
    <n v="0"/>
    <d v="2015-01-02T00:00:00"/>
    <n v="12"/>
    <n v="2"/>
    <n v="10"/>
    <n v="4"/>
    <n v="4"/>
    <n v="506"/>
    <x v="3"/>
    <s v="INR"/>
    <n v="0"/>
    <n v="2349"/>
    <d v="2015-06-30T00:00:00"/>
    <n v="1291"/>
    <n v="11487.15"/>
  </r>
  <r>
    <n v="62435850941"/>
    <s v="BR-TL Retail Traders SBF"/>
    <n v="72195790781"/>
    <s v="Mrs. JYOTI  JAIBHEEM"/>
    <n v="70000"/>
    <n v="12.55"/>
    <n v="30127"/>
    <n v="35135"/>
    <n v="5008"/>
    <n v="3.0780577750460969"/>
    <n v="5008"/>
    <n v="0"/>
    <d v="2015-09-15T00:00:00"/>
    <n v="3"/>
    <n v="0"/>
    <n v="3"/>
    <n v="4"/>
    <n v="4"/>
    <n v="506"/>
    <x v="3"/>
    <s v="INR"/>
    <n v="0"/>
    <n v="1627"/>
    <d v="2016-02-29T00:00:00"/>
    <n v="722"/>
    <n v="722"/>
  </r>
  <r>
    <n v="62194165572"/>
    <s v="BR-TL Retail Traders SBF"/>
    <n v="72082063628"/>
    <s v="Mrs. NIRMALA  D/O BHIMRAYA RAM"/>
    <n v="50000"/>
    <n v="12.55"/>
    <n v="0"/>
    <n v="1479"/>
    <n v="1479"/>
    <n v="1.2407718120805369"/>
    <n v="1479"/>
    <n v="0"/>
    <d v="2011-07-14T00:00:00"/>
    <n v="53"/>
    <n v="52"/>
    <n v="1"/>
    <n v="5"/>
    <n v="5"/>
    <n v="801"/>
    <x v="8"/>
    <s v="INR"/>
    <n v="0"/>
    <n v="1192"/>
    <d v="2015-02-28T00:00:00"/>
    <n v="9365"/>
    <n v="10829.17"/>
  </r>
  <r>
    <n v="62138029830"/>
    <s v="BR-TL Retail Traders SBF"/>
    <n v="72040917547"/>
    <s v="Mr. SHAHANAJ  BABUMIYA"/>
    <n v="35000"/>
    <n v="12.55"/>
    <n v="0"/>
    <n v="16317.9"/>
    <n v="16317.9"/>
    <n v="7.6790117647058818"/>
    <n v="16317.9"/>
    <n v="0"/>
    <d v="2010-07-12T00:00:00"/>
    <n v="44"/>
    <n v="36"/>
    <n v="8"/>
    <n v="6"/>
    <n v="6"/>
    <n v="802"/>
    <x v="5"/>
    <s v="INR"/>
    <n v="0"/>
    <n v="2125"/>
    <d v="2013-08-31T00:00:00"/>
    <n v="0"/>
    <n v="10471.52"/>
  </r>
  <r>
    <n v="62142796665"/>
    <s v="BR-TL Retail Traders SBF"/>
    <n v="72038710988"/>
    <s v="Mr. WASEEM AKRAM MEHMOOD MIYA"/>
    <n v="35000"/>
    <n v="12.55"/>
    <n v="0"/>
    <n v="26398"/>
    <n v="26398"/>
    <n v="24.786854460093895"/>
    <n v="26398"/>
    <n v="0"/>
    <d v="2010-08-02T00:00:00"/>
    <n v="51"/>
    <n v="26"/>
    <n v="25"/>
    <n v="6"/>
    <n v="6"/>
    <n v="802"/>
    <x v="5"/>
    <s v="INR"/>
    <n v="0"/>
    <n v="1065"/>
    <d v="2012-06-30T00:00:00"/>
    <n v="1595"/>
    <n v="16925.54"/>
  </r>
  <r>
    <n v="62198113971"/>
    <s v="BR-TL Retail Traders SBF"/>
    <n v="72081612072"/>
    <s v="Mrs. RUDRAMMA P DEVANI"/>
    <n v="50000"/>
    <n v="12.55"/>
    <n v="0"/>
    <n v="12830"/>
    <n v="12830"/>
    <n v="10.525020508613618"/>
    <n v="12830"/>
    <n v="0"/>
    <d v="2011-08-18T00:00:00"/>
    <n v="52"/>
    <n v="41"/>
    <n v="11"/>
    <n v="6"/>
    <n v="6"/>
    <n v="802"/>
    <x v="5"/>
    <s v="INR"/>
    <n v="0"/>
    <n v="1219"/>
    <d v="2012-12-01T00:00:00"/>
    <n v="587"/>
    <n v="7003.8"/>
  </r>
  <r>
    <n v="62218150119"/>
    <s v="BR-TL Retail Traders SBF"/>
    <n v="72088177039"/>
    <s v="Mr. MOHAMMED AZAM PASHA SHABBI"/>
    <n v="40000"/>
    <n v="12.55"/>
    <n v="0"/>
    <n v="17988"/>
    <n v="17988"/>
    <n v="23.668421052631579"/>
    <n v="17988"/>
    <n v="0"/>
    <d v="2012-01-31T00:00:00"/>
    <n v="48"/>
    <n v="24"/>
    <n v="24"/>
    <n v="6"/>
    <n v="6"/>
    <n v="802"/>
    <x v="5"/>
    <s v="INR"/>
    <n v="0"/>
    <n v="760"/>
    <d v="2013-10-01T00:00:00"/>
    <n v="758"/>
    <n v="6700.34"/>
  </r>
  <r>
    <n v="62232711634"/>
    <s v="BR-TL Retail Traders SBF"/>
    <n v="72105966753"/>
    <s v="Mrs. NAGAMMA GURUNATH NAIKODI"/>
    <n v="25000"/>
    <n v="12.55"/>
    <n v="0"/>
    <n v="10000"/>
    <n v="10000"/>
    <n v="16.501650165016503"/>
    <n v="10000"/>
    <n v="0"/>
    <d v="2012-06-04T00:00:00"/>
    <n v="44"/>
    <n v="27"/>
    <n v="17"/>
    <n v="6"/>
    <n v="6"/>
    <n v="802"/>
    <x v="5"/>
    <s v="INR"/>
    <n v="0"/>
    <n v="606"/>
    <d v="2012-08-01T00:00:00"/>
    <n v="605"/>
    <n v="6428.75"/>
  </r>
  <r>
    <n v="62276930870"/>
    <s v="BR-TL Retail Traders SBF"/>
    <n v="72088700721"/>
    <s v="Mr. SUBHASH  P"/>
    <n v="50000"/>
    <n v="12.55"/>
    <n v="10200"/>
    <n v="20000"/>
    <n v="9800"/>
    <n v="8.1666666666666661"/>
    <n v="9800"/>
    <n v="0"/>
    <d v="2013-03-25T00:00:00"/>
    <n v="34"/>
    <n v="26"/>
    <n v="8"/>
    <n v="6"/>
    <n v="6"/>
    <n v="802"/>
    <x v="5"/>
    <s v="INR"/>
    <n v="0"/>
    <n v="1200"/>
    <d v="2015-08-01T00:00:00"/>
    <n v="1808"/>
    <n v="17647.72"/>
  </r>
  <r>
    <n v="62298138084"/>
    <s v="BR-TL Retail Traders SBF"/>
    <n v="72140573667"/>
    <s v="Mrs. INDUMATI CHANDRAKANT KATT"/>
    <n v="100000"/>
    <n v="12.55"/>
    <n v="38949"/>
    <n v="46837"/>
    <n v="7888"/>
    <n v="3.4445414847161571"/>
    <n v="7888"/>
    <n v="0"/>
    <d v="2013-08-24T00:00:00"/>
    <n v="29"/>
    <n v="26"/>
    <n v="3"/>
    <n v="6"/>
    <n v="6"/>
    <n v="802"/>
    <x v="5"/>
    <s v="INR"/>
    <n v="0"/>
    <n v="2290"/>
    <d v="2016-01-01T00:00:00"/>
    <n v="0"/>
    <n v="25106.17"/>
  </r>
  <r>
    <n v="62095566111"/>
    <s v="BR-TL Retail Traders SBF"/>
    <n v="72040985132"/>
    <s v="Mr. RAMESH  DOULAPPA"/>
    <n v="27000"/>
    <n v="12.55"/>
    <n v="3414"/>
    <n v="17629"/>
    <n v="14215"/>
    <e v="#DIV/0!"/>
    <n v="14215"/>
    <n v="0"/>
    <d v="2009-04-13T00:00:00"/>
    <n v="0"/>
    <n v="0"/>
    <n v="0"/>
    <n v="7"/>
    <n v="7"/>
    <n v="803"/>
    <x v="7"/>
    <s v="INR"/>
    <n v="0"/>
    <n v="0"/>
    <d v="2011-05-31T00:00:00"/>
    <n v="0"/>
    <n v="30425.63"/>
  </r>
  <r>
    <n v="62177288212"/>
    <s v="BR-TL Retail Traders SBF"/>
    <n v="72076141880"/>
    <s v="Ms. MAREMMA  NAGREDDY"/>
    <n v="40000"/>
    <n v="12.55"/>
    <n v="0"/>
    <n v="38834"/>
    <n v="38834"/>
    <n v="40.409989594172735"/>
    <n v="38834"/>
    <n v="0"/>
    <d v="2011-01-18T00:00:00"/>
    <n v="60"/>
    <n v="20"/>
    <n v="40"/>
    <n v="7"/>
    <n v="7"/>
    <n v="803"/>
    <x v="7"/>
    <s v="INR"/>
    <n v="0"/>
    <n v="961"/>
    <d v="2011-06-30T00:00:00"/>
    <n v="2093"/>
    <n v="37037.11"/>
  </r>
  <r>
    <n v="62178675640"/>
    <s v="BR-TL Retail Traders SBF"/>
    <n v="72076636736"/>
    <s v="Mr. SURAJ NAWARS UPDHAY"/>
    <n v="40000"/>
    <n v="12.55"/>
    <n v="0"/>
    <n v="40655"/>
    <n v="40655"/>
    <n v="44.046587215601299"/>
    <n v="40655"/>
    <n v="0"/>
    <d v="2011-01-31T00:00:00"/>
    <n v="58"/>
    <n v="14"/>
    <n v="44"/>
    <n v="7"/>
    <n v="7"/>
    <n v="803"/>
    <x v="7"/>
    <s v="INR"/>
    <n v="0"/>
    <n v="923"/>
    <d v="2011-07-31T00:00:00"/>
    <n v="2045"/>
    <n v="35471.300000000003"/>
  </r>
  <r>
    <n v="62180338916"/>
    <s v="BR-TL Retail Traders SBF"/>
    <n v="72072330723"/>
    <s v="Ms. KAVITA  JADHAV"/>
    <n v="40000"/>
    <n v="12.55"/>
    <n v="0"/>
    <n v="2000"/>
    <n v="2000"/>
    <n v="2.150537634408602"/>
    <n v="2000"/>
    <n v="0"/>
    <d v="2011-02-14T00:00:00"/>
    <n v="58"/>
    <n v="56"/>
    <n v="2"/>
    <n v="7"/>
    <n v="7"/>
    <n v="803"/>
    <x v="7"/>
    <s v="INR"/>
    <n v="0"/>
    <n v="930"/>
    <d v="2015-01-31T00:00:00"/>
    <n v="318"/>
    <n v="15548.16"/>
  </r>
  <r>
    <n v="62183501711"/>
    <s v="BR-TL Retail Traders SBF"/>
    <n v="72078845273"/>
    <s v="Mrs. MARIAMMA  KALYANI"/>
    <n v="40000"/>
    <n v="12.55"/>
    <n v="0"/>
    <n v="40500"/>
    <n v="40500"/>
    <n v="43.642241379310342"/>
    <n v="40500"/>
    <n v="0"/>
    <d v="2011-03-21T00:00:00"/>
    <n v="58"/>
    <n v="14"/>
    <n v="44"/>
    <n v="7"/>
    <n v="7"/>
    <n v="803"/>
    <x v="7"/>
    <s v="INR"/>
    <n v="0"/>
    <n v="928"/>
    <d v="2011-06-30T00:00:00"/>
    <n v="129"/>
    <n v="33675.199999999997"/>
  </r>
  <r>
    <n v="62183543117"/>
    <s v="BR-TL Retail Traders SBF"/>
    <n v="72078845331"/>
    <s v="Mrs. KAVERI  BENZUMIN"/>
    <n v="40000"/>
    <n v="12.55"/>
    <n v="0"/>
    <n v="40500"/>
    <n v="40500"/>
    <n v="43.642241379310342"/>
    <n v="40500"/>
    <n v="0"/>
    <d v="2011-03-21T00:00:00"/>
    <n v="58"/>
    <n v="14"/>
    <n v="44"/>
    <n v="7"/>
    <n v="7"/>
    <n v="803"/>
    <x v="7"/>
    <s v="INR"/>
    <n v="0"/>
    <n v="928"/>
    <d v="2011-06-30T00:00:00"/>
    <n v="174"/>
    <n v="33757.72"/>
  </r>
  <r>
    <n v="62183593533"/>
    <s v="BR-TL Retail Traders SBF"/>
    <n v="72079044918"/>
    <s v="Mr. BASAVARAJ  WAGGE"/>
    <n v="40000"/>
    <n v="12.55"/>
    <n v="0"/>
    <n v="40570"/>
    <n v="40570"/>
    <n v="43.717672413793103"/>
    <n v="40570"/>
    <n v="0"/>
    <d v="2011-03-22T00:00:00"/>
    <n v="58"/>
    <n v="14"/>
    <n v="44"/>
    <n v="7"/>
    <n v="7"/>
    <n v="803"/>
    <x v="7"/>
    <s v="INR"/>
    <n v="0"/>
    <n v="928"/>
    <d v="2011-07-31T00:00:00"/>
    <n v="2378"/>
    <n v="35998.32"/>
  </r>
  <r>
    <n v="62184898002"/>
    <s v="BR-TL Retail Traders SBF"/>
    <n v="72078969377"/>
    <s v="Mr. CHANNABASAPPA  YAHWANTH"/>
    <n v="40000"/>
    <n v="12.55"/>
    <n v="0"/>
    <n v="40500"/>
    <n v="40500"/>
    <n v="43.40836012861736"/>
    <n v="40500"/>
    <n v="0"/>
    <d v="2011-04-07T00:00:00"/>
    <n v="56"/>
    <n v="13"/>
    <n v="43"/>
    <n v="7"/>
    <n v="7"/>
    <n v="803"/>
    <x v="7"/>
    <s v="INR"/>
    <n v="0"/>
    <n v="933"/>
    <d v="2011-07-31T00:00:00"/>
    <n v="3065"/>
    <n v="37169.589999999997"/>
  </r>
  <r>
    <n v="62184987786"/>
    <s v="BR-TL Retail Traders SBF"/>
    <n v="72078901635"/>
    <s v="Mr. BASAVALINGAPPA  THIMMAPPA"/>
    <n v="50000"/>
    <n v="12.55"/>
    <n v="0"/>
    <n v="48300"/>
    <n v="48300"/>
    <n v="41.459227467811161"/>
    <n v="48300"/>
    <n v="0"/>
    <d v="2011-04-08T00:00:00"/>
    <n v="56"/>
    <n v="15"/>
    <n v="41"/>
    <n v="7"/>
    <n v="7"/>
    <n v="803"/>
    <x v="7"/>
    <s v="INR"/>
    <n v="0"/>
    <n v="1165"/>
    <d v="2011-09-30T00:00:00"/>
    <n v="3764"/>
    <n v="45643.19"/>
  </r>
  <r>
    <n v="62186496729"/>
    <s v="BR-TL Retail Traders SBF"/>
    <n v="72079044861"/>
    <s v="Mrs. GANGAMMA  SAIBANNA"/>
    <n v="40000"/>
    <n v="12.55"/>
    <n v="0"/>
    <n v="40495"/>
    <n v="40495"/>
    <n v="43.731101511879046"/>
    <n v="40495"/>
    <n v="0"/>
    <d v="2011-04-28T00:00:00"/>
    <n v="56"/>
    <n v="12"/>
    <n v="44"/>
    <n v="7"/>
    <n v="7"/>
    <n v="803"/>
    <x v="7"/>
    <s v="INR"/>
    <n v="0"/>
    <n v="926"/>
    <d v="2011-09-30T00:00:00"/>
    <n v="3109"/>
    <n v="34544.199999999997"/>
  </r>
  <r>
    <n v="62186951906"/>
    <s v="BR-TL Retail Traders SBF"/>
    <n v="72080203965"/>
    <s v="Miss. MINAKSHI S HASNAPURKAR"/>
    <n v="35000"/>
    <n v="12.55"/>
    <n v="0"/>
    <n v="343"/>
    <n v="343"/>
    <n v="0.42928660826032539"/>
    <n v="343"/>
    <n v="0"/>
    <d v="2011-05-04T00:00:00"/>
    <n v="56"/>
    <n v="56"/>
    <n v="0"/>
    <n v="7"/>
    <n v="7"/>
    <n v="803"/>
    <x v="7"/>
    <s v="INR"/>
    <n v="0"/>
    <n v="799"/>
    <d v="2011-09-30T00:00:00"/>
    <n v="0"/>
    <n v="7474.15"/>
  </r>
  <r>
    <n v="62187673776"/>
    <s v="BR-TL Retail Traders SBF"/>
    <n v="72080700503"/>
    <s v="Mrs. SABAWWA BELLEPPA B"/>
    <n v="40000"/>
    <n v="12.55"/>
    <n v="0"/>
    <n v="40432"/>
    <n v="40432"/>
    <n v="43.900108577633006"/>
    <n v="40432"/>
    <n v="0"/>
    <d v="2011-05-13T00:00:00"/>
    <n v="56"/>
    <n v="12"/>
    <n v="44"/>
    <n v="7"/>
    <n v="7"/>
    <n v="803"/>
    <x v="7"/>
    <s v="INR"/>
    <n v="0"/>
    <n v="921"/>
    <d v="2011-09-30T00:00:00"/>
    <n v="2994"/>
    <n v="34300.910000000003"/>
  </r>
  <r>
    <n v="62188769978"/>
    <s v="BR-TL Retail Traders SBF"/>
    <n v="72081742216"/>
    <s v="Mrs. SANGEETA  W/O SHIVAYOGI"/>
    <n v="40000"/>
    <n v="12.55"/>
    <n v="0"/>
    <n v="40500"/>
    <n v="40500"/>
    <n v="43.2230522945571"/>
    <n v="40500"/>
    <n v="0"/>
    <d v="2011-05-30T00:00:00"/>
    <n v="55"/>
    <n v="12"/>
    <n v="43"/>
    <n v="7"/>
    <n v="7"/>
    <n v="803"/>
    <x v="7"/>
    <s v="INR"/>
    <n v="0"/>
    <n v="937"/>
    <d v="2011-08-31T00:00:00"/>
    <n v="2417"/>
    <n v="36013.410000000003"/>
  </r>
  <r>
    <n v="62191554163"/>
    <s v="BR-TL Retail Traders SBF"/>
    <n v="72082746821"/>
    <s v="Mr. SUBHASH SHARANAPPA HADANUN"/>
    <n v="50000"/>
    <n v="12.55"/>
    <n v="0"/>
    <n v="50000"/>
    <n v="50000"/>
    <n v="42.662116040955631"/>
    <n v="50000"/>
    <n v="0"/>
    <d v="2011-06-27T00:00:00"/>
    <n v="55"/>
    <n v="12"/>
    <n v="43"/>
    <n v="7"/>
    <n v="7"/>
    <n v="803"/>
    <x v="7"/>
    <s v="INR"/>
    <n v="0"/>
    <n v="1172"/>
    <d v="2011-09-30T00:00:00"/>
    <n v="3868"/>
    <n v="42865.01"/>
  </r>
  <r>
    <n v="62202403067"/>
    <s v="BR-TL Busi Enterprise SBF"/>
    <n v="72088574467"/>
    <s v="Mrs. BASAMMA  KALAL"/>
    <n v="43000"/>
    <n v="12.55"/>
    <n v="0"/>
    <n v="0"/>
    <n v="0"/>
    <n v="0"/>
    <n v="0"/>
    <n v="0"/>
    <d v="2011-09-26T00:00:00"/>
    <n v="0"/>
    <n v="0"/>
    <n v="0"/>
    <n v="0"/>
    <n v="0"/>
    <n v="0"/>
    <x v="0"/>
    <s v="INR"/>
    <n v="0"/>
    <n v="782"/>
    <s v="00/00/0000"/>
    <n v="0"/>
    <n v="0"/>
  </r>
  <r>
    <n v="62227204268"/>
    <s v="BR-TL Busi Enterprise SBF"/>
    <n v="72011883410"/>
    <s v="Mr. HANAMANTHA  RAO"/>
    <n v="25000"/>
    <n v="12.55"/>
    <n v="5512"/>
    <n v="1527"/>
    <n v="0"/>
    <n v="0"/>
    <n v="0"/>
    <n v="0"/>
    <d v="2012-04-17T00:00:00"/>
    <n v="46"/>
    <n v="46"/>
    <n v="0"/>
    <n v="0"/>
    <n v="0"/>
    <n v="0"/>
    <x v="0"/>
    <s v="INR"/>
    <n v="0"/>
    <n v="491"/>
    <s v="00/00/0000"/>
    <n v="0"/>
    <n v="0"/>
  </r>
  <r>
    <n v="62437693214"/>
    <s v="BR-TL Busi Enterprise SBF"/>
    <n v="72114529350"/>
    <s v="M/S BIRBITTE MOTORS PROP: MALL"/>
    <n v="3100000"/>
    <n v="12"/>
    <n v="3061133"/>
    <n v="3011266"/>
    <n v="0"/>
    <n v="0"/>
    <n v="0"/>
    <n v="0"/>
    <d v="2015-09-29T00:00:00"/>
    <n v="4"/>
    <n v="4"/>
    <n v="0"/>
    <n v="0"/>
    <n v="0"/>
    <n v="0"/>
    <x v="0"/>
    <s v="INR"/>
    <n v="21782"/>
    <n v="56790"/>
    <s v="00/00/0000"/>
    <n v="0"/>
    <n v="0"/>
  </r>
  <r>
    <n v="62395436433"/>
    <s v="BR-TL Busi Enterprise SBF"/>
    <n v="72205170340"/>
    <s v="IMAGE OFFSET PRINTERS"/>
    <n v="800000"/>
    <n v="12.55"/>
    <n v="805054"/>
    <n v="843752"/>
    <n v="38698"/>
    <n v="2.2548654003029949"/>
    <n v="38698"/>
    <n v="0"/>
    <d v="2015-01-13T00:00:00"/>
    <n v="14"/>
    <n v="12"/>
    <n v="2"/>
    <n v="2"/>
    <n v="2"/>
    <n v="702"/>
    <x v="10"/>
    <s v="INR"/>
    <n v="21782"/>
    <n v="17162"/>
    <d v="2016-02-29T00:00:00"/>
    <n v="0"/>
    <n v="0"/>
  </r>
  <r>
    <n v="62215868360"/>
    <s v="BR-TL Busi Enterprise SBF"/>
    <n v="78204884397"/>
    <s v="GOUSIA  B"/>
    <n v="30000"/>
    <n v="12.55"/>
    <n v="4869"/>
    <n v="13079"/>
    <n v="8210"/>
    <n v="10.874172185430464"/>
    <n v="8210"/>
    <n v="0"/>
    <d v="2012-01-09T00:00:00"/>
    <n v="42"/>
    <n v="31"/>
    <n v="11"/>
    <n v="5"/>
    <n v="5"/>
    <n v="801"/>
    <x v="8"/>
    <s v="INR"/>
    <n v="0"/>
    <n v="755"/>
    <d v="2015-06-01T00:00:00"/>
    <n v="0"/>
    <n v="1761.86"/>
  </r>
  <r>
    <n v="62240407599"/>
    <s v="BR-TL Busi Enterprise SBF"/>
    <n v="72109905195"/>
    <s v="Mr. KANISH  FATIMA"/>
    <n v="50000"/>
    <n v="12.55"/>
    <n v="0"/>
    <n v="16154"/>
    <n v="16154"/>
    <n v="13.563392107472712"/>
    <n v="16154"/>
    <n v="0"/>
    <d v="2012-08-04T00:00:00"/>
    <n v="42"/>
    <n v="28"/>
    <n v="14"/>
    <n v="5"/>
    <n v="5"/>
    <n v="801"/>
    <x v="8"/>
    <s v="INR"/>
    <n v="0"/>
    <n v="1191"/>
    <d v="2014-07-01T00:00:00"/>
    <n v="713"/>
    <n v="4264.93"/>
  </r>
  <r>
    <n v="62200966123"/>
    <s v="BR-TL Busi Enterprise SBF"/>
    <n v="72011953332"/>
    <s v="Mr. SANJANA WADEKAR  SHIVPUTRA"/>
    <n v="25000"/>
    <n v="12.55"/>
    <n v="0"/>
    <n v="7044"/>
    <n v="7044"/>
    <n v="11.798994974874372"/>
    <n v="7044"/>
    <n v="0"/>
    <d v="2011-09-13T00:00:00"/>
    <n v="52"/>
    <n v="40"/>
    <n v="12"/>
    <n v="6"/>
    <n v="6"/>
    <n v="802"/>
    <x v="5"/>
    <s v="INR"/>
    <n v="0"/>
    <n v="597"/>
    <d v="2013-04-01T00:00:00"/>
    <n v="243"/>
    <n v="3370.73"/>
  </r>
  <r>
    <n v="62201668832"/>
    <s v="BR-TL Busi Enterprise SBF"/>
    <n v="72088570199"/>
    <s v="Mr. RAMU  KATTIMANI"/>
    <n v="25000"/>
    <n v="12.55"/>
    <n v="3680"/>
    <n v="20465"/>
    <n v="16785"/>
    <n v="36.890109890109891"/>
    <n v="16785"/>
    <n v="0"/>
    <d v="2011-09-20T00:00:00"/>
    <n v="52"/>
    <n v="15"/>
    <n v="37"/>
    <n v="6"/>
    <n v="6"/>
    <n v="802"/>
    <x v="5"/>
    <s v="INR"/>
    <n v="0"/>
    <n v="455"/>
    <d v="2013-01-01T00:00:00"/>
    <n v="0"/>
    <n v="9089.43"/>
  </r>
  <r>
    <n v="62202546175"/>
    <s v="BR-TL Busi Enterprise SBF"/>
    <n v="72088574434"/>
    <s v="Mr. VALSAL KUMAR  KUTTY"/>
    <n v="43000"/>
    <n v="12.55"/>
    <n v="5367"/>
    <n v="30693"/>
    <n v="25326"/>
    <n v="32.386189258312022"/>
    <n v="25326"/>
    <n v="0"/>
    <d v="2011-09-28T00:00:00"/>
    <n v="52"/>
    <n v="20"/>
    <n v="32"/>
    <n v="6"/>
    <n v="6"/>
    <n v="802"/>
    <x v="5"/>
    <s v="INR"/>
    <n v="0"/>
    <n v="782"/>
    <d v="2013-05-01T00:00:00"/>
    <n v="973"/>
    <n v="13707.32"/>
  </r>
  <r>
    <n v="62239572668"/>
    <s v="BR-TL Busi Enterprise SBF"/>
    <n v="72097069689"/>
    <s v="Mr. NARAYAN D PATANKAR"/>
    <n v="30000"/>
    <n v="12.55"/>
    <n v="0"/>
    <n v="10"/>
    <n v="10"/>
    <n v="1.4124293785310734E-2"/>
    <n v="10"/>
    <n v="0"/>
    <d v="2012-07-30T00:00:00"/>
    <n v="43"/>
    <n v="43"/>
    <n v="0"/>
    <n v="6"/>
    <n v="6"/>
    <n v="802"/>
    <x v="5"/>
    <s v="INR"/>
    <n v="0"/>
    <n v="708"/>
    <d v="2012-09-01T00:00:00"/>
    <n v="752"/>
    <n v="9608.14"/>
  </r>
  <r>
    <n v="62421310297"/>
    <s v="BR-TL Prof. &amp; Self EmpSBF"/>
    <n v="72010743289"/>
    <s v="Mr. YALLAMMA THIMAPPA GULBARGA"/>
    <n v="20000"/>
    <n v="12.55"/>
    <n v="17125"/>
    <n v="18462"/>
    <n v="1337"/>
    <n v="1.934876989869754"/>
    <n v="1337"/>
    <n v="0"/>
    <d v="2015-06-16T00:00:00"/>
    <n v="7"/>
    <n v="5"/>
    <n v="2"/>
    <n v="0"/>
    <n v="0"/>
    <n v="0"/>
    <x v="0"/>
    <s v="INR"/>
    <n v="0"/>
    <n v="691"/>
    <d v="2016-03-31T00:00:00"/>
    <n v="0"/>
    <n v="0"/>
  </r>
  <r>
    <n v="62436540382"/>
    <s v="BR-TL Prof. &amp; Self EmpSBF"/>
    <n v="72062123719"/>
    <s v="Mr. GHUDULAL MAHEBOOBSAB MD"/>
    <n v="100000"/>
    <n v="12.55"/>
    <n v="95352"/>
    <n v="90628"/>
    <n v="0"/>
    <n v="0"/>
    <n v="0"/>
    <n v="0"/>
    <d v="2015-09-19T00:00:00"/>
    <n v="3"/>
    <n v="3"/>
    <n v="0"/>
    <n v="0"/>
    <n v="0"/>
    <n v="0"/>
    <x v="0"/>
    <s v="INR"/>
    <n v="0"/>
    <n v="2294"/>
    <s v="00/00/0000"/>
    <n v="0"/>
    <n v="0"/>
  </r>
  <r>
    <n v="62453936054"/>
    <s v="BR-TL Prof. &amp; Self EmpSBF"/>
    <n v="72231960315"/>
    <s v="Miss. POORNIMA  M"/>
    <n v="100000"/>
    <n v="12.55"/>
    <n v="51047"/>
    <n v="48547"/>
    <n v="0"/>
    <n v="0"/>
    <n v="0"/>
    <n v="0"/>
    <d v="2016-01-30T00:00:00"/>
    <n v="1"/>
    <n v="1"/>
    <n v="0"/>
    <n v="0"/>
    <n v="0"/>
    <n v="0"/>
    <x v="0"/>
    <s v="INR"/>
    <n v="0"/>
    <n v="2358"/>
    <s v="00/00/0000"/>
    <n v="0"/>
    <n v="0"/>
  </r>
  <r>
    <n v="62459213700"/>
    <s v="BR-TL Prof. &amp; Self EmpSBF"/>
    <n v="72237242232"/>
    <s v="Ms. ASHVINI  SAVALAGI"/>
    <n v="40000"/>
    <n v="12.55"/>
    <n v="40055"/>
    <n v="40055"/>
    <n v="0"/>
    <n v="0"/>
    <n v="0"/>
    <n v="0"/>
    <d v="2016-03-28T00:00:00"/>
    <n v="1"/>
    <n v="1"/>
    <n v="0"/>
    <n v="0"/>
    <n v="0"/>
    <n v="0"/>
    <x v="0"/>
    <s v="INR"/>
    <n v="0"/>
    <n v="911"/>
    <s v="00/00/0000"/>
    <n v="0"/>
    <n v="0"/>
  </r>
  <r>
    <n v="62407386480"/>
    <s v="BR-TL Prof. &amp; Self EmpSBF"/>
    <n v="72158592398"/>
    <s v="Mr. IQBAL AHMED  JEELANI"/>
    <n v="100000"/>
    <n v="12.55"/>
    <n v="89977"/>
    <n v="95058"/>
    <n v="5081"/>
    <n v="2.1685872812633376"/>
    <n v="5081"/>
    <n v="0"/>
    <d v="2015-03-11T00:00:00"/>
    <n v="10"/>
    <n v="8"/>
    <n v="2"/>
    <n v="1"/>
    <n v="1"/>
    <n v="501"/>
    <x v="11"/>
    <s v="INR"/>
    <n v="0"/>
    <n v="2343"/>
    <d v="2016-03-10T00:00:00"/>
    <n v="0"/>
    <n v="0"/>
  </r>
  <r>
    <n v="62332748356"/>
    <s v="BR-TL Prof. &amp; Self EmpSBF"/>
    <n v="72091927318"/>
    <s v="Miss. CHANDRAKALA  GOUDGERI"/>
    <n v="100000"/>
    <n v="12.55"/>
    <n v="66168"/>
    <n v="70430"/>
    <n v="4262"/>
    <n v="1.8578901482127288"/>
    <n v="4262"/>
    <n v="0"/>
    <d v="2014-02-15T00:00:00"/>
    <n v="23"/>
    <n v="21"/>
    <n v="2"/>
    <n v="2"/>
    <n v="2"/>
    <n v="504"/>
    <x v="1"/>
    <s v="INR"/>
    <n v="0"/>
    <n v="2294"/>
    <d v="2016-03-01T00:00:00"/>
    <n v="0"/>
    <n v="0"/>
  </r>
  <r>
    <n v="62226947227"/>
    <s v="BR-TL Prof. &amp; Self EmpSBF"/>
    <n v="72087990284"/>
    <s v="Mr. TIMMANNA BHIMSHA KAWALEKAR"/>
    <n v="150000"/>
    <n v="12.55"/>
    <n v="17413"/>
    <n v="89303"/>
    <n v="71890"/>
    <n v="20.325134294599945"/>
    <n v="71890"/>
    <n v="0"/>
    <d v="2012-04-13T00:00:00"/>
    <n v="46"/>
    <n v="26"/>
    <n v="20"/>
    <n v="5"/>
    <n v="5"/>
    <n v="801"/>
    <x v="8"/>
    <s v="INR"/>
    <n v="0"/>
    <n v="3537"/>
    <d v="2014-08-01T00:00:00"/>
    <n v="0"/>
    <n v="26371.759999999998"/>
  </r>
  <r>
    <n v="62239151979"/>
    <s v="BR-TL Prof. &amp; Self EmpSBF"/>
    <n v="72108724518"/>
    <s v="Mrs. KAVITA  GANAMUKHI"/>
    <n v="50000"/>
    <n v="12.55"/>
    <n v="8758"/>
    <n v="34382"/>
    <n v="25624"/>
    <n v="21.938356164383563"/>
    <n v="25624"/>
    <n v="0"/>
    <d v="2012-07-26T00:00:00"/>
    <n v="43"/>
    <n v="21"/>
    <n v="22"/>
    <n v="5"/>
    <n v="5"/>
    <n v="801"/>
    <x v="8"/>
    <s v="INR"/>
    <n v="0"/>
    <n v="1168"/>
    <d v="2014-07-01T00:00:00"/>
    <n v="1520"/>
    <n v="9080.94"/>
  </r>
  <r>
    <n v="62241718061"/>
    <s v="BR-TL Prof. &amp; Self EmpSBF"/>
    <n v="72097062390"/>
    <s v="Mrs. NAGAVENI A ANILKUMAR"/>
    <n v="30000"/>
    <n v="12.55"/>
    <n v="0"/>
    <n v="2561"/>
    <n v="2561"/>
    <n v="3.5969101123595504"/>
    <n v="2561"/>
    <n v="0"/>
    <d v="2012-08-14T00:00:00"/>
    <n v="42"/>
    <n v="38"/>
    <n v="4"/>
    <n v="5"/>
    <n v="5"/>
    <n v="801"/>
    <x v="8"/>
    <s v="INR"/>
    <n v="0"/>
    <n v="712"/>
    <d v="2015-03-01T00:00:00"/>
    <n v="156"/>
    <n v="490.96"/>
  </r>
  <r>
    <n v="62241889231"/>
    <s v="BR-TL Prof. &amp; Self EmpSBF"/>
    <n v="72097062447"/>
    <s v="Mr. RAVI S LOUKURTHE"/>
    <n v="30000"/>
    <n v="12.55"/>
    <n v="0"/>
    <n v="2561"/>
    <n v="2561"/>
    <n v="3.6019690576652601"/>
    <n v="2561"/>
    <n v="0"/>
    <d v="2012-08-16T00:00:00"/>
    <n v="42"/>
    <n v="38"/>
    <n v="4"/>
    <n v="5"/>
    <n v="5"/>
    <n v="801"/>
    <x v="8"/>
    <s v="INR"/>
    <n v="0"/>
    <n v="711"/>
    <d v="2015-03-01T00:00:00"/>
    <n v="156"/>
    <n v="490.96"/>
  </r>
  <r>
    <n v="62268490146"/>
    <s v="BR-TL Prof. &amp; Self EmpSBF"/>
    <n v="72107101549"/>
    <s v="Mr. SHIVSHARANAPPA  METRE"/>
    <n v="100000"/>
    <n v="12.55"/>
    <n v="0"/>
    <n v="29666"/>
    <n v="29666"/>
    <n v="12.527871621621621"/>
    <n v="29666"/>
    <n v="0"/>
    <d v="2013-02-01T00:00:00"/>
    <n v="36"/>
    <n v="23"/>
    <n v="13"/>
    <n v="5"/>
    <n v="5"/>
    <n v="801"/>
    <x v="8"/>
    <s v="INR"/>
    <n v="0"/>
    <n v="2368"/>
    <d v="2014-08-01T00:00:00"/>
    <n v="1322"/>
    <n v="7437.88"/>
  </r>
  <r>
    <n v="62229428345"/>
    <s v="BR-TL Prof. &amp; Self EmpSBF"/>
    <n v="72092299879"/>
    <s v="Miss. REKHA RANGAPPA WAGDURGI"/>
    <n v="40000"/>
    <n v="12.55"/>
    <n v="0"/>
    <n v="12598"/>
    <n v="12598"/>
    <n v="13.317124735729386"/>
    <n v="12598"/>
    <n v="0"/>
    <d v="2012-05-05T00:00:00"/>
    <n v="45"/>
    <n v="32"/>
    <n v="13"/>
    <n v="6"/>
    <n v="6"/>
    <n v="802"/>
    <x v="5"/>
    <s v="INR"/>
    <n v="0"/>
    <n v="946"/>
    <d v="2013-06-01T00:00:00"/>
    <n v="393"/>
    <n v="5595.89"/>
  </r>
  <r>
    <n v="62233034397"/>
    <s v="BR-TL Prof. &amp; Self EmpSBF"/>
    <n v="72102356945"/>
    <s v="Mrs. VIJAYALAXMI  CHIDANAND"/>
    <n v="150000"/>
    <n v="12.55"/>
    <n v="0"/>
    <n v="34232"/>
    <n v="34232"/>
    <n v="9.5353760445682454"/>
    <n v="34232"/>
    <n v="0"/>
    <d v="2012-06-06T00:00:00"/>
    <n v="43"/>
    <n v="33"/>
    <n v="10"/>
    <n v="6"/>
    <n v="6"/>
    <n v="802"/>
    <x v="5"/>
    <s v="INR"/>
    <n v="0"/>
    <n v="3590"/>
    <d v="2013-11-01T00:00:00"/>
    <n v="1435"/>
    <n v="12741.11"/>
  </r>
  <r>
    <n v="62245617296"/>
    <s v="BR-TL Prof. &amp; Self EmpSBF"/>
    <n v="72112401401"/>
    <s v="Mr. AKBAR  MIYA"/>
    <n v="50000"/>
    <n v="12.55"/>
    <n v="6173"/>
    <n v="39313"/>
    <n v="33140"/>
    <n v="27.253289473684209"/>
    <n v="33140"/>
    <n v="0"/>
    <d v="2012-09-10T00:00:00"/>
    <n v="40"/>
    <n v="13"/>
    <n v="27"/>
    <n v="6"/>
    <n v="6"/>
    <n v="802"/>
    <x v="5"/>
    <s v="INR"/>
    <n v="0"/>
    <n v="1216"/>
    <d v="2014-01-01T00:00:00"/>
    <n v="1641"/>
    <n v="14119.89"/>
  </r>
  <r>
    <n v="62190678098"/>
    <s v="BR-TL Prof. &amp; Self EmpSBF"/>
    <n v="72082103346"/>
    <s v="Mrs. LALITABAI  JADHAV"/>
    <n v="50000"/>
    <n v="12.55"/>
    <n v="0"/>
    <n v="25000"/>
    <n v="25000"/>
    <n v="21.240441801189466"/>
    <n v="25000"/>
    <n v="0"/>
    <d v="2011-06-16T00:00:00"/>
    <n v="55"/>
    <n v="34"/>
    <n v="21"/>
    <n v="7"/>
    <n v="7"/>
    <n v="803"/>
    <x v="7"/>
    <s v="INR"/>
    <n v="0"/>
    <n v="1177"/>
    <d v="2011-09-30T00:00:00"/>
    <n v="2295"/>
    <n v="22055.86"/>
  </r>
  <r>
    <n v="62186388431"/>
    <s v="BR-TL Transport Oper SBF"/>
    <n v="72079575892"/>
    <s v="Mr. SURESH  RATHOD"/>
    <n v="70000"/>
    <n v="12.55"/>
    <n v="6099.46"/>
    <n v="6504.46"/>
    <n v="405"/>
    <n v="0.21215295966474593"/>
    <n v="405"/>
    <n v="0"/>
    <d v="2011-04-27T00:00:00"/>
    <n v="44"/>
    <n v="44"/>
    <n v="0"/>
    <n v="0"/>
    <n v="0"/>
    <n v="0"/>
    <x v="0"/>
    <s v="INR"/>
    <n v="0"/>
    <n v="1909"/>
    <d v="2016-03-31T00:00:00"/>
    <n v="0"/>
    <n v="0"/>
  </r>
  <r>
    <n v="62188499717"/>
    <s v="BR-TL Transport Oper SBF"/>
    <n v="72045563308"/>
    <s v="Mr. MOHAN  CHAWAN"/>
    <n v="400000"/>
    <n v="12.55"/>
    <n v="53908"/>
    <n v="72384"/>
    <n v="18476"/>
    <n v="1.9695128451124613"/>
    <n v="18476"/>
    <n v="0"/>
    <d v="2011-05-25T00:00:00"/>
    <n v="55"/>
    <n v="53"/>
    <n v="2"/>
    <n v="0"/>
    <n v="0"/>
    <n v="0"/>
    <x v="0"/>
    <s v="INR"/>
    <n v="0"/>
    <n v="9381"/>
    <d v="2016-03-31T00:00:00"/>
    <n v="0"/>
    <n v="0"/>
  </r>
  <r>
    <n v="62221346389"/>
    <s v="BR-TL Transport Oper SBF"/>
    <n v="72099441435"/>
    <s v="Mrs. MD.ISMAIL  YUSUF ALI"/>
    <n v="100000"/>
    <n v="12.55"/>
    <n v="24358"/>
    <n v="16175"/>
    <n v="0"/>
    <n v="0"/>
    <n v="0"/>
    <n v="0"/>
    <d v="2012-03-01T00:00:00"/>
    <n v="47"/>
    <n v="47"/>
    <n v="0"/>
    <n v="0"/>
    <n v="0"/>
    <n v="0"/>
    <x v="0"/>
    <s v="INR"/>
    <n v="0"/>
    <n v="1906"/>
    <s v="00/00/0000"/>
    <n v="0"/>
    <n v="0"/>
  </r>
  <r>
    <n v="62239605266"/>
    <s v="BR-TL Transport Oper SBF"/>
    <n v="72097469327"/>
    <s v="Mr. PUNIT KUMAR YALLAPPA NAIKO"/>
    <n v="250000"/>
    <n v="12.55"/>
    <n v="79534"/>
    <n v="84688.7"/>
    <n v="5154.6999999999971"/>
    <n v="0.85498424282633889"/>
    <n v="5154.7"/>
    <n v="0"/>
    <d v="2012-07-30T00:00:00"/>
    <n v="43"/>
    <n v="42"/>
    <n v="1"/>
    <n v="0"/>
    <n v="0"/>
    <n v="0"/>
    <x v="0"/>
    <s v="INR"/>
    <n v="0"/>
    <n v="6029"/>
    <d v="2016-03-01T00:00:00"/>
    <n v="0"/>
    <n v="0"/>
  </r>
  <r>
    <n v="62239618640"/>
    <s v="BR-TL Transport Oper SBF"/>
    <n v="72109088365"/>
    <s v="Mr. AMARESH  HANMANTH"/>
    <n v="250000"/>
    <n v="12.55"/>
    <n v="72295"/>
    <n v="76790.899999999994"/>
    <n v="4495.8999999999942"/>
    <n v="0.7457123901144459"/>
    <n v="4495.8999999999996"/>
    <n v="0"/>
    <d v="2012-07-30T00:00:00"/>
    <n v="43"/>
    <n v="42"/>
    <n v="1"/>
    <n v="0"/>
    <n v="0"/>
    <n v="0"/>
    <x v="0"/>
    <s v="INR"/>
    <n v="0"/>
    <n v="6029"/>
    <d v="2016-03-01T00:00:00"/>
    <n v="0"/>
    <n v="0"/>
  </r>
  <r>
    <n v="62239641556"/>
    <s v="BR-TL Transport Oper SBF"/>
    <n v="72109367723"/>
    <s v="Mr. DEVARAJ  BHIMSAIN"/>
    <n v="250000"/>
    <n v="12.55"/>
    <n v="79774"/>
    <n v="63049.9"/>
    <n v="0"/>
    <n v="0"/>
    <n v="0"/>
    <n v="0"/>
    <d v="2012-07-30T00:00:00"/>
    <n v="43"/>
    <n v="43"/>
    <n v="0"/>
    <n v="0"/>
    <n v="0"/>
    <n v="0"/>
    <x v="0"/>
    <s v="INR"/>
    <n v="0"/>
    <n v="5893"/>
    <s v="00/00/0000"/>
    <n v="0"/>
    <n v="0"/>
  </r>
  <r>
    <n v="62239643905"/>
    <s v="BR-TL Transport Oper SBF"/>
    <n v="72109177685"/>
    <s v="Mr. SUBHASH S NIMBARGI"/>
    <n v="250000"/>
    <n v="12.55"/>
    <n v="70702"/>
    <n v="54855.9"/>
    <n v="0"/>
    <n v="0"/>
    <n v="0"/>
    <n v="0"/>
    <d v="2012-07-30T00:00:00"/>
    <n v="43"/>
    <n v="43"/>
    <n v="0"/>
    <n v="0"/>
    <n v="0"/>
    <n v="0"/>
    <x v="0"/>
    <s v="INR"/>
    <n v="0"/>
    <n v="5893"/>
    <s v="00/00/0000"/>
    <n v="0"/>
    <n v="0"/>
  </r>
  <r>
    <n v="62239662305"/>
    <s v="BR-TL Transport Oper SBF"/>
    <n v="72109031146"/>
    <s v="Mr. GANGADHAR  MAREPPA"/>
    <n v="250000"/>
    <n v="12.55"/>
    <n v="86026"/>
    <n v="77424.47"/>
    <n v="0"/>
    <n v="0"/>
    <n v="0"/>
    <n v="0"/>
    <d v="2012-07-30T00:00:00"/>
    <n v="42"/>
    <n v="42"/>
    <n v="0"/>
    <n v="0"/>
    <n v="0"/>
    <n v="0"/>
    <x v="0"/>
    <s v="INR"/>
    <n v="0"/>
    <n v="5963"/>
    <s v="00/00/0000"/>
    <n v="0"/>
    <n v="0"/>
  </r>
  <r>
    <n v="62242965360"/>
    <s v="BR-TL Transport Oper SBF"/>
    <n v="72109267661"/>
    <s v="Mr. SHARANAPPA  KASHAPPA"/>
    <n v="250000"/>
    <n v="12.55"/>
    <n v="86008"/>
    <n v="24238.639999999999"/>
    <n v="0"/>
    <n v="0"/>
    <n v="0"/>
    <n v="0"/>
    <d v="2012-08-27T00:00:00"/>
    <n v="40"/>
    <n v="40"/>
    <n v="0"/>
    <n v="0"/>
    <n v="0"/>
    <n v="0"/>
    <x v="0"/>
    <s v="INR"/>
    <n v="0"/>
    <n v="6110"/>
    <s v="00/00/0000"/>
    <n v="0"/>
    <n v="0"/>
  </r>
  <r>
    <n v="62245998847"/>
    <s v="BR-TL Transport Oper SBF"/>
    <n v="72110297525"/>
    <s v="Mr. ABDUL  HAI"/>
    <n v="100000"/>
    <n v="12.55"/>
    <n v="40608"/>
    <n v="42276"/>
    <n v="1668"/>
    <n v="0.71039182282793867"/>
    <n v="1668"/>
    <n v="0"/>
    <d v="2012-09-12T00:00:00"/>
    <n v="41"/>
    <n v="40"/>
    <n v="1"/>
    <n v="0"/>
    <n v="0"/>
    <n v="0"/>
    <x v="0"/>
    <s v="INR"/>
    <n v="0"/>
    <n v="2348"/>
    <d v="2016-02-01T00:00:00"/>
    <n v="0"/>
    <n v="0"/>
  </r>
  <r>
    <n v="62248465293"/>
    <s v="BR-TL Transport Oper SBF"/>
    <n v="72109363467"/>
    <s v="Mr. SHANTMALLAPPA  MALLIKARJUN"/>
    <n v="250000"/>
    <n v="12.55"/>
    <n v="93260"/>
    <n v="86438.57"/>
    <n v="0"/>
    <n v="0"/>
    <n v="0"/>
    <n v="0"/>
    <d v="2012-09-26T00:00:00"/>
    <n v="39"/>
    <n v="39"/>
    <n v="0"/>
    <n v="0"/>
    <n v="0"/>
    <n v="0"/>
    <x v="0"/>
    <s v="INR"/>
    <n v="0"/>
    <n v="6112"/>
    <s v="00/00/0000"/>
    <n v="0"/>
    <n v="0"/>
  </r>
  <r>
    <n v="62277971044"/>
    <s v="BR-TL Transport Oper SBF"/>
    <n v="78204973151"/>
    <s v="SHREYANS AGENCIES"/>
    <n v="650000"/>
    <n v="12.55"/>
    <n v="326596"/>
    <n v="341765"/>
    <n v="15169"/>
    <n v="0.99848604528699314"/>
    <n v="15169"/>
    <n v="0"/>
    <d v="2013-04-02T00:00:00"/>
    <n v="35"/>
    <n v="34"/>
    <n v="1"/>
    <n v="0"/>
    <n v="0"/>
    <n v="0"/>
    <x v="0"/>
    <s v="INR"/>
    <n v="0"/>
    <n v="15192"/>
    <d v="2016-03-01T00:00:00"/>
    <n v="0"/>
    <n v="0"/>
  </r>
  <r>
    <n v="62323090475"/>
    <s v="BR-TL Transport Oper SBF"/>
    <n v="72018739093"/>
    <s v="Mr. SANGANAND MATUTI RANGARE"/>
    <n v="300000"/>
    <n v="12.55"/>
    <n v="200038"/>
    <n v="200260"/>
    <n v="222"/>
    <n v="3.3075089392133494E-2"/>
    <n v="222"/>
    <n v="0"/>
    <d v="2013-12-19T00:00:00"/>
    <n v="27"/>
    <n v="27"/>
    <n v="0"/>
    <n v="0"/>
    <n v="0"/>
    <n v="0"/>
    <x v="0"/>
    <s v="INR"/>
    <n v="0"/>
    <n v="6712"/>
    <d v="2016-03-10T00:00:00"/>
    <n v="0"/>
    <n v="0"/>
  </r>
  <r>
    <n v="62202383946"/>
    <s v="BR-TL Transport Oper SBF"/>
    <n v="72083933637"/>
    <s v="Mr. VISHWANATH  TALWAR"/>
    <n v="100000"/>
    <n v="12.55"/>
    <n v="14241"/>
    <n v="16391"/>
    <n v="2150"/>
    <n v="1.1819681143485432"/>
    <n v="2150"/>
    <n v="0"/>
    <d v="2011-09-26T00:00:00"/>
    <n v="52"/>
    <n v="51"/>
    <n v="1"/>
    <n v="2"/>
    <n v="2"/>
    <n v="702"/>
    <x v="10"/>
    <s v="INR"/>
    <n v="0"/>
    <n v="1819"/>
    <d v="2016-03-01T00:00:00"/>
    <n v="0"/>
    <n v="0"/>
  </r>
  <r>
    <n v="62211841727"/>
    <s v="BR-TL Transport Oper SBF"/>
    <n v="72074679772"/>
    <s v="Mr. RAJ  AHMED"/>
    <n v="100000"/>
    <n v="12.55"/>
    <n v="23193"/>
    <n v="26593"/>
    <n v="3400"/>
    <n v="1.4542343883661248"/>
    <n v="3400"/>
    <n v="0"/>
    <d v="2011-12-08T00:00:00"/>
    <n v="50"/>
    <n v="49"/>
    <n v="1"/>
    <n v="2"/>
    <n v="2"/>
    <n v="504"/>
    <x v="1"/>
    <s v="INR"/>
    <n v="0"/>
    <n v="2338"/>
    <d v="2016-03-01T00:00:00"/>
    <n v="0"/>
    <n v="0"/>
  </r>
  <r>
    <n v="62239723891"/>
    <s v="BR-TL Transport Oper SBF"/>
    <n v="72109036428"/>
    <s v="Mr. RAJKUMAR AYYAPPA KURLE"/>
    <n v="250000"/>
    <n v="12.55"/>
    <n v="87478"/>
    <n v="97370.47"/>
    <n v="9892.4700000000012"/>
    <n v="1.6589753479792053"/>
    <n v="9892.4699999999993"/>
    <n v="0"/>
    <d v="2012-07-30T00:00:00"/>
    <n v="42"/>
    <n v="40"/>
    <n v="2"/>
    <n v="2"/>
    <n v="2"/>
    <n v="504"/>
    <x v="1"/>
    <s v="INR"/>
    <n v="0"/>
    <n v="5963"/>
    <d v="2016-03-01T00:00:00"/>
    <n v="0"/>
    <n v="0"/>
  </r>
  <r>
    <n v="62239726869"/>
    <s v="BR-TL Transport Oper SBF"/>
    <n v="72109088671"/>
    <s v="Mr. BASAVARAJ  BHIMASHA"/>
    <n v="250000"/>
    <n v="12.55"/>
    <n v="126927"/>
    <n v="136176.9"/>
    <n v="9249.8999999999942"/>
    <n v="1.3828524443115555"/>
    <n v="9249.9"/>
    <n v="0"/>
    <d v="2012-07-30T00:00:00"/>
    <n v="34"/>
    <n v="33"/>
    <n v="1"/>
    <n v="2"/>
    <n v="2"/>
    <n v="504"/>
    <x v="1"/>
    <s v="INR"/>
    <n v="0"/>
    <n v="6689"/>
    <d v="2016-03-01T00:00:00"/>
    <n v="0"/>
    <n v="0"/>
  </r>
  <r>
    <n v="62242093646"/>
    <s v="BR-TL Transport Oper SBF"/>
    <n v="72109025881"/>
    <s v="Mr. SURYAKANT  TALIKOTI"/>
    <n v="250000"/>
    <n v="12.55"/>
    <n v="75624"/>
    <n v="83143.03"/>
    <n v="7519.0299999999988"/>
    <n v="1.2257955656993804"/>
    <n v="7519.03"/>
    <n v="0"/>
    <d v="2012-08-17T00:00:00"/>
    <n v="40"/>
    <n v="39"/>
    <n v="1"/>
    <n v="2"/>
    <n v="2"/>
    <n v="504"/>
    <x v="1"/>
    <s v="INR"/>
    <n v="0"/>
    <n v="6134"/>
    <d v="2016-03-01T00:00:00"/>
    <n v="0"/>
    <n v="0"/>
  </r>
  <r>
    <n v="62239624541"/>
    <s v="BR-TL Transport Oper SBF"/>
    <n v="72109574478"/>
    <s v="Mr. MARIYAPPA  SHIVAYOGAPPA"/>
    <n v="250000"/>
    <n v="12.55"/>
    <n v="76973"/>
    <n v="89966.47"/>
    <n v="12993.470000000001"/>
    <n v="2.1551617183612541"/>
    <n v="12993.47"/>
    <n v="0"/>
    <d v="2012-07-30T00:00:00"/>
    <n v="43"/>
    <n v="41"/>
    <n v="2"/>
    <n v="3"/>
    <n v="3"/>
    <n v="505"/>
    <x v="9"/>
    <s v="INR"/>
    <n v="0"/>
    <n v="6029"/>
    <d v="2016-02-16T00:00:00"/>
    <n v="0"/>
    <n v="0"/>
  </r>
  <r>
    <n v="62193069651"/>
    <s v="BR-TL Transport Oper SBF"/>
    <n v="72080383899"/>
    <s v="Mr. SHARANBASAPPA  BASANNA"/>
    <n v="75000"/>
    <n v="12.55"/>
    <n v="7384"/>
    <n v="23868"/>
    <n v="16484"/>
    <n v="9.3077357425183518"/>
    <n v="16484"/>
    <n v="0"/>
    <d v="2011-07-06T00:00:00"/>
    <n v="53"/>
    <n v="44"/>
    <n v="9"/>
    <n v="4"/>
    <n v="4"/>
    <n v="506"/>
    <x v="3"/>
    <s v="INR"/>
    <n v="0"/>
    <n v="1771"/>
    <d v="2015-07-31T00:00:00"/>
    <n v="520"/>
    <n v="1821.42"/>
  </r>
  <r>
    <n v="62239612604"/>
    <s v="BR-TL Transport Oper SBF"/>
    <n v="72109267616"/>
    <s v="Mr. MALLIKARJUN  GIREPPA"/>
    <n v="250000"/>
    <n v="12.55"/>
    <n v="73060"/>
    <n v="94820.7"/>
    <n v="21760.699999999997"/>
    <n v="3.6093381987062525"/>
    <n v="21760.7"/>
    <n v="0"/>
    <d v="2012-07-30T00:00:00"/>
    <n v="43"/>
    <n v="39"/>
    <n v="4"/>
    <n v="4"/>
    <n v="4"/>
    <n v="506"/>
    <x v="3"/>
    <s v="INR"/>
    <n v="0"/>
    <n v="6029"/>
    <d v="2016-01-01T00:00:00"/>
    <n v="0"/>
    <n v="5725.35"/>
  </r>
  <r>
    <n v="62239647514"/>
    <s v="BR-TL Transport Oper SBF"/>
    <n v="72109037386"/>
    <s v="Mr. SAMPATH  KUMAR"/>
    <n v="250000"/>
    <n v="12.55"/>
    <n v="71510"/>
    <n v="169115.47"/>
    <n v="97605.47"/>
    <n v="16.562950958764635"/>
    <n v="97605.47"/>
    <n v="0"/>
    <d v="2012-07-30T00:00:00"/>
    <n v="43"/>
    <n v="26"/>
    <n v="17"/>
    <n v="4"/>
    <n v="4"/>
    <n v="506"/>
    <x v="3"/>
    <s v="INR"/>
    <n v="0"/>
    <n v="5893"/>
    <d v="2015-04-09T00:00:00"/>
    <n v="0"/>
    <n v="19943.939999999999"/>
  </r>
  <r>
    <n v="62239666161"/>
    <s v="BR-TL Transport Oper SBF"/>
    <n v="72109114557"/>
    <s v="Mr. RAHULDEV  NAGAPPA DANGE"/>
    <n v="250000"/>
    <n v="12.55"/>
    <n v="74432"/>
    <n v="184728.9"/>
    <n v="110296.9"/>
    <n v="16.489295858872776"/>
    <n v="110296.9"/>
    <n v="0"/>
    <d v="2012-07-30T00:00:00"/>
    <n v="34"/>
    <n v="18"/>
    <n v="16"/>
    <n v="4"/>
    <n v="4"/>
    <n v="506"/>
    <x v="3"/>
    <s v="INR"/>
    <n v="0"/>
    <n v="6689"/>
    <d v="2015-06-01T00:00:00"/>
    <n v="9447"/>
    <n v="26215.02"/>
  </r>
  <r>
    <n v="62242108327"/>
    <s v="BR-TL Transport Oper SBF"/>
    <n v="72110193025"/>
    <s v="Mr. JAGAPPA  TALWAR"/>
    <n v="250000"/>
    <n v="12.55"/>
    <n v="80200"/>
    <n v="129579.03"/>
    <n v="49379.03"/>
    <n v="8.0500537985001621"/>
    <n v="49379.03"/>
    <n v="0"/>
    <d v="2012-08-17T00:00:00"/>
    <n v="40"/>
    <n v="32"/>
    <n v="8"/>
    <n v="4"/>
    <n v="4"/>
    <n v="506"/>
    <x v="3"/>
    <s v="INR"/>
    <n v="0"/>
    <n v="6134"/>
    <d v="2015-11-01T00:00:00"/>
    <n v="0"/>
    <n v="18718.689999999999"/>
  </r>
  <r>
    <n v="62242167418"/>
    <s v="BR-TL Transport Oper SBF"/>
    <n v="72109368670"/>
    <s v="Mr. AMBRUTAPPA  GURANNA"/>
    <n v="250000"/>
    <n v="12.55"/>
    <n v="62869"/>
    <n v="141026.03"/>
    <n v="78157.03"/>
    <n v="12.741609064232149"/>
    <n v="78157.03"/>
    <n v="0"/>
    <d v="2012-08-17T00:00:00"/>
    <n v="40"/>
    <n v="27"/>
    <n v="13"/>
    <n v="4"/>
    <n v="4"/>
    <n v="506"/>
    <x v="3"/>
    <s v="INR"/>
    <n v="0"/>
    <n v="6134"/>
    <d v="2015-07-01T00:00:00"/>
    <n v="8370"/>
    <n v="27241.02"/>
  </r>
  <r>
    <n v="62242176761"/>
    <s v="BR-TL Transport Oper SBF"/>
    <n v="72067501562"/>
    <s v="Mr. ANAND SHARANAPPA NAYAK"/>
    <n v="250000"/>
    <n v="12.55"/>
    <n v="65667"/>
    <n v="155949.03"/>
    <n v="90282.03"/>
    <n v="14.718296380828171"/>
    <n v="90282.03"/>
    <n v="0"/>
    <d v="2012-08-17T00:00:00"/>
    <n v="40"/>
    <n v="25"/>
    <n v="15"/>
    <n v="4"/>
    <n v="4"/>
    <n v="506"/>
    <x v="3"/>
    <s v="INR"/>
    <n v="0"/>
    <n v="6134"/>
    <d v="2015-06-01T00:00:00"/>
    <n v="29749"/>
    <n v="45029.19"/>
  </r>
  <r>
    <n v="62242196063"/>
    <s v="BR-TL Transport Oper SBF"/>
    <n v="72109031566"/>
    <s v="Mr. MAHADEVAPPA  GUNDAPPA"/>
    <n v="250000"/>
    <n v="12.55"/>
    <n v="92726"/>
    <n v="162024.47"/>
    <n v="69298.47"/>
    <n v="11.297435604825562"/>
    <n v="69298.47"/>
    <n v="0"/>
    <d v="2012-08-17T00:00:00"/>
    <n v="40"/>
    <n v="29"/>
    <n v="11"/>
    <n v="4"/>
    <n v="4"/>
    <n v="506"/>
    <x v="3"/>
    <s v="INR"/>
    <n v="0"/>
    <n v="6134"/>
    <d v="2015-09-01T00:00:00"/>
    <n v="3065"/>
    <n v="11875.19"/>
  </r>
  <r>
    <n v="62242532755"/>
    <s v="BR-TL Transport Oper SBF"/>
    <n v="72109700471"/>
    <s v="Mr. TEJU NAYAK  RATHOD"/>
    <n v="250000"/>
    <n v="12.55"/>
    <n v="90009"/>
    <n v="105030.47"/>
    <n v="15021.470000000001"/>
    <n v="2.4556923328428972"/>
    <n v="15021.47"/>
    <n v="0"/>
    <d v="2012-08-24T00:00:00"/>
    <n v="40"/>
    <n v="38"/>
    <n v="2"/>
    <n v="4"/>
    <n v="4"/>
    <n v="506"/>
    <x v="3"/>
    <s v="INR"/>
    <n v="0"/>
    <n v="6117"/>
    <d v="2016-02-01T00:00:00"/>
    <n v="0"/>
    <n v="17132.98"/>
  </r>
  <r>
    <n v="62248480197"/>
    <s v="BR-TL Transport Oper SBF"/>
    <n v="72037626101"/>
    <s v="Mr. AMRUT  S/O SIDRAMAPPA"/>
    <n v="250000"/>
    <n v="12.55"/>
    <n v="68905"/>
    <n v="151701.57"/>
    <n v="82796.570000000007"/>
    <n v="13.546559227748693"/>
    <n v="82796.570000000007"/>
    <n v="0"/>
    <d v="2012-09-26T00:00:00"/>
    <n v="39"/>
    <n v="25"/>
    <n v="14"/>
    <n v="4"/>
    <n v="4"/>
    <n v="506"/>
    <x v="3"/>
    <s v="INR"/>
    <n v="0"/>
    <n v="6112"/>
    <d v="2015-06-01T00:00:00"/>
    <n v="14806"/>
    <n v="34670.480000000003"/>
  </r>
  <r>
    <n v="62291219187"/>
    <s v="BR-TL Transport Oper SBF"/>
    <n v="72090790267"/>
    <s v="Mr. CHETAN  KATTIMANI"/>
    <n v="300000"/>
    <n v="12.55"/>
    <n v="159377"/>
    <n v="215085"/>
    <n v="55708"/>
    <n v="8.1839283090935808"/>
    <n v="55708"/>
    <n v="0"/>
    <d v="2013-07-15T00:00:00"/>
    <n v="30"/>
    <n v="22"/>
    <n v="8"/>
    <n v="4"/>
    <n v="4"/>
    <n v="506"/>
    <x v="3"/>
    <s v="INR"/>
    <n v="0"/>
    <n v="6807"/>
    <d v="2015-08-01T00:00:00"/>
    <n v="0"/>
    <n v="28247.84"/>
  </r>
  <r>
    <n v="62181015724"/>
    <s v="BR-TL Transport Oper SBF"/>
    <n v="72076972199"/>
    <s v="Mr. KRISHNA T CHAVAN"/>
    <n v="85000"/>
    <n v="12.55"/>
    <n v="15008.91"/>
    <n v="30988.91"/>
    <n v="15980"/>
    <n v="8.0625630676084761"/>
    <n v="15980"/>
    <n v="0"/>
    <d v="2011-02-22T00:00:00"/>
    <n v="58"/>
    <n v="50"/>
    <n v="8"/>
    <n v="5"/>
    <n v="5"/>
    <n v="801"/>
    <x v="8"/>
    <s v="INR"/>
    <n v="0"/>
    <n v="1982"/>
    <d v="2015-08-31T00:00:00"/>
    <n v="0"/>
    <n v="13490.14"/>
  </r>
  <r>
    <n v="62202867950"/>
    <s v="BR-TL Transport Oper SBF"/>
    <n v="72081470726"/>
    <s v="Mr. RAMESH  ISHWAR"/>
    <n v="100000"/>
    <n v="12.55"/>
    <n v="14654"/>
    <n v="43568"/>
    <n v="28914"/>
    <n v="13.854336367992333"/>
    <n v="28914"/>
    <n v="0"/>
    <d v="2011-10-01T00:00:00"/>
    <n v="22"/>
    <n v="8"/>
    <n v="14"/>
    <n v="5"/>
    <n v="5"/>
    <n v="801"/>
    <x v="8"/>
    <s v="INR"/>
    <n v="0"/>
    <n v="2087"/>
    <d v="2015-03-01T00:00:00"/>
    <n v="0"/>
    <n v="10055.39"/>
  </r>
  <r>
    <n v="62219520919"/>
    <s v="BR-TL Transport Oper SBF"/>
    <n v="72081023937"/>
    <s v="Mr. SHASHIKANT CHANDRASHEKHAR"/>
    <n v="100000"/>
    <n v="12.55"/>
    <n v="22547"/>
    <n v="54441"/>
    <n v="31894"/>
    <n v="14.994828396803008"/>
    <n v="31894"/>
    <n v="0"/>
    <d v="2012-02-13T00:00:00"/>
    <n v="22"/>
    <n v="7"/>
    <n v="15"/>
    <n v="5"/>
    <n v="5"/>
    <n v="801"/>
    <x v="8"/>
    <s v="INR"/>
    <n v="0"/>
    <n v="2127"/>
    <d v="2015-02-01T00:00:00"/>
    <n v="1464"/>
    <n v="8340.25"/>
  </r>
  <r>
    <n v="62239645460"/>
    <s v="BR-TL Transport Oper SBF"/>
    <n v="72109177776"/>
    <s v="Mr. GIRI  SAMBANNA"/>
    <n v="250000"/>
    <n v="12.55"/>
    <n v="57568"/>
    <n v="229928.9"/>
    <n v="172360.9"/>
    <n v="29.248413371797046"/>
    <n v="172360.9"/>
    <n v="0"/>
    <d v="2012-07-30T00:00:00"/>
    <n v="43"/>
    <n v="14"/>
    <n v="29"/>
    <n v="5"/>
    <n v="5"/>
    <n v="801"/>
    <x v="8"/>
    <s v="INR"/>
    <n v="0"/>
    <n v="5893"/>
    <d v="2014-06-01T00:00:00"/>
    <n v="4159"/>
    <n v="56492.78"/>
  </r>
  <r>
    <n v="62239669048"/>
    <s v="BR-TL Transport Oper SBF"/>
    <n v="72109267763"/>
    <s v="Mr. SHANTKUMAR MAHADEV KAKHAND"/>
    <n v="250000"/>
    <n v="12.55"/>
    <n v="70090"/>
    <n v="194856.47"/>
    <n v="124766.47"/>
    <n v="20.923439543853764"/>
    <n v="124766.47"/>
    <n v="0"/>
    <d v="2012-07-30T00:00:00"/>
    <n v="42"/>
    <n v="21"/>
    <n v="21"/>
    <n v="5"/>
    <n v="5"/>
    <n v="801"/>
    <x v="8"/>
    <s v="INR"/>
    <n v="0"/>
    <n v="5963"/>
    <d v="2014-12-01T00:00:00"/>
    <n v="0"/>
    <n v="52759.95"/>
  </r>
  <r>
    <n v="62242086129"/>
    <s v="BR-TL Transport Oper SBF"/>
    <n v="72110681455"/>
    <s v="Mr. SATISH  BABURAO"/>
    <n v="250000"/>
    <n v="12.55"/>
    <n v="65254.03"/>
    <n v="227997.03"/>
    <n v="162743"/>
    <n v="28.926946320654107"/>
    <n v="162743"/>
    <n v="0"/>
    <d v="2012-08-17T00:00:00"/>
    <n v="22"/>
    <n v="0"/>
    <n v="22"/>
    <n v="5"/>
    <n v="5"/>
    <n v="801"/>
    <x v="8"/>
    <s v="INR"/>
    <n v="0"/>
    <n v="5626"/>
    <d v="2014-09-01T00:00:00"/>
    <n v="10690"/>
    <n v="61715.05"/>
  </r>
  <r>
    <n v="62242126448"/>
    <s v="BR-TL Transport Oper SBF"/>
    <n v="72109262028"/>
    <s v="Mr. ASHOK PANDU RANGA"/>
    <n v="250000"/>
    <n v="12.55"/>
    <n v="54132"/>
    <n v="162969.03"/>
    <n v="108837.03"/>
    <n v="17.743239321812847"/>
    <n v="108837.03"/>
    <n v="0"/>
    <d v="2012-08-17T00:00:00"/>
    <n v="40"/>
    <n v="22"/>
    <n v="18"/>
    <n v="5"/>
    <n v="5"/>
    <n v="801"/>
    <x v="8"/>
    <s v="INR"/>
    <n v="0"/>
    <n v="6134"/>
    <d v="2015-03-01T00:00:00"/>
    <n v="13536"/>
    <n v="53410.63"/>
  </r>
  <r>
    <n v="62242191418"/>
    <s v="BR-TL Transport Oper SBF"/>
    <n v="72109470887"/>
    <s v="Mr. SIDDARTH SIDRAM UPARE"/>
    <n v="250000"/>
    <n v="12.55"/>
    <n v="62810"/>
    <n v="145077.03"/>
    <n v="82267.03"/>
    <n v="13.411644929898923"/>
    <n v="82267.03"/>
    <n v="0"/>
    <d v="2012-08-17T00:00:00"/>
    <n v="40"/>
    <n v="27"/>
    <n v="13"/>
    <n v="5"/>
    <n v="5"/>
    <n v="801"/>
    <x v="8"/>
    <s v="INR"/>
    <n v="0"/>
    <n v="6134"/>
    <d v="2015-06-01T00:00:00"/>
    <n v="0"/>
    <n v="32815.440000000002"/>
  </r>
  <r>
    <n v="62242199020"/>
    <s v="BR-TL Transport Oper SBF"/>
    <n v="72109463235"/>
    <s v="Mr. CHIDANAND  SHARANAPPA"/>
    <n v="250000"/>
    <n v="12.55"/>
    <n v="96151.53"/>
    <n v="220184"/>
    <n v="124032.47"/>
    <n v="20.22048744701663"/>
    <n v="124032.47"/>
    <n v="0"/>
    <d v="2012-08-17T00:00:00"/>
    <n v="40"/>
    <n v="20"/>
    <n v="20"/>
    <n v="5"/>
    <n v="5"/>
    <n v="801"/>
    <x v="8"/>
    <s v="INR"/>
    <n v="0"/>
    <n v="6134"/>
    <d v="2015-01-01T00:00:00"/>
    <n v="2149.4699999999998"/>
    <n v="44826.9"/>
  </r>
  <r>
    <n v="62242207146"/>
    <s v="BR-TL Transport Oper SBF"/>
    <n v="72109905253"/>
    <s v="Mr. RAJASHEKAR  SHANKREPPA SHI"/>
    <n v="250000"/>
    <n v="12.55"/>
    <n v="55588"/>
    <n v="147485.47"/>
    <n v="91897.47"/>
    <n v="14.981654711444408"/>
    <n v="91897.47"/>
    <n v="0"/>
    <d v="2012-08-17T00:00:00"/>
    <n v="40"/>
    <n v="25"/>
    <n v="15"/>
    <n v="5"/>
    <n v="5"/>
    <n v="801"/>
    <x v="8"/>
    <s v="INR"/>
    <n v="0"/>
    <n v="6134"/>
    <d v="2015-02-01T00:00:00"/>
    <n v="6324"/>
    <n v="25236.19"/>
  </r>
  <r>
    <n v="62242207781"/>
    <s v="BR-TL Transport Oper SBF"/>
    <n v="72016389470"/>
    <s v="Mr. SHIVALINGAPPA GAIKWAD VITH"/>
    <n v="250000"/>
    <n v="12.55"/>
    <n v="82969"/>
    <n v="232811.47"/>
    <n v="149842.47"/>
    <n v="24.428182262797524"/>
    <n v="149842.47"/>
    <n v="0"/>
    <d v="2012-08-17T00:00:00"/>
    <n v="40"/>
    <n v="16"/>
    <n v="24"/>
    <n v="5"/>
    <n v="5"/>
    <n v="801"/>
    <x v="8"/>
    <s v="INR"/>
    <n v="0"/>
    <n v="6134"/>
    <d v="2014-10-28T00:00:00"/>
    <n v="6051"/>
    <n v="48893.42"/>
  </r>
  <r>
    <n v="62242968848"/>
    <s v="BR-TL Transport Oper SBF"/>
    <n v="72109177641"/>
    <s v="Mr. SHARANAPPA  NAGAPPA HARALA"/>
    <n v="250000"/>
    <n v="12.55"/>
    <n v="91102"/>
    <n v="180333.64"/>
    <n v="89231.640000000014"/>
    <n v="14.604196399345337"/>
    <n v="89231.64"/>
    <n v="0"/>
    <d v="2012-08-27T00:00:00"/>
    <n v="40"/>
    <n v="25"/>
    <n v="15"/>
    <n v="5"/>
    <n v="5"/>
    <n v="801"/>
    <x v="8"/>
    <s v="INR"/>
    <n v="0"/>
    <n v="6110"/>
    <d v="2015-05-11T00:00:00"/>
    <n v="0"/>
    <n v="36905.769999999997"/>
  </r>
  <r>
    <n v="62248485232"/>
    <s v="BR-TL Transport Oper SBF"/>
    <n v="72109992429"/>
    <s v="Mr. BABURAO  SAJJAN"/>
    <n v="250000"/>
    <n v="12.55"/>
    <n v="89723"/>
    <n v="190881.57"/>
    <n v="101158.57"/>
    <n v="16.550813154450264"/>
    <n v="101158.57"/>
    <n v="0"/>
    <d v="2012-09-26T00:00:00"/>
    <n v="39"/>
    <n v="22"/>
    <n v="17"/>
    <n v="5"/>
    <n v="5"/>
    <n v="801"/>
    <x v="8"/>
    <s v="INR"/>
    <n v="0"/>
    <n v="6112"/>
    <d v="2015-04-09T00:00:00"/>
    <n v="0"/>
    <n v="22728.43"/>
  </r>
  <r>
    <n v="62253383185"/>
    <s v="BR-TL Transport Oper SBF"/>
    <n v="72107755195"/>
    <s v="Mr. SHANKAR  SAIBANNA"/>
    <n v="100000"/>
    <n v="12.55"/>
    <n v="25693"/>
    <n v="58723"/>
    <n v="33030"/>
    <n v="14.103330486763451"/>
    <n v="33030"/>
    <n v="0"/>
    <d v="2012-10-31T00:00:00"/>
    <n v="40"/>
    <n v="26"/>
    <n v="14"/>
    <n v="5"/>
    <n v="5"/>
    <n v="801"/>
    <x v="8"/>
    <s v="INR"/>
    <n v="0"/>
    <n v="2342"/>
    <d v="2015-02-01T00:00:00"/>
    <n v="0"/>
    <n v="19427.990000000002"/>
  </r>
  <r>
    <n v="62157912847"/>
    <s v="BR-TL Transport Oper SBF"/>
    <n v="72004401469"/>
    <s v="Mr. YALLAPPA KANALI  S/O RAMAN"/>
    <n v="80000"/>
    <n v="12.55"/>
    <n v="0"/>
    <n v="60161.08"/>
    <n v="60161.08"/>
    <n v="22.822867981790594"/>
    <n v="60161.08"/>
    <n v="0"/>
    <d v="2010-09-22T00:00:00"/>
    <n v="48"/>
    <n v="25"/>
    <n v="23"/>
    <n v="6"/>
    <n v="6"/>
    <n v="802"/>
    <x v="5"/>
    <s v="INR"/>
    <n v="0"/>
    <n v="2636"/>
    <d v="2013-03-31T00:00:00"/>
    <n v="2456"/>
    <n v="28439.51"/>
  </r>
  <r>
    <n v="62182251319"/>
    <s v="BR-TL Transport Oper SBF"/>
    <n v="72069847511"/>
    <s v="Mr. RAVIKUMAR  BHASKAR"/>
    <n v="75000"/>
    <n v="12.55"/>
    <n v="0"/>
    <n v="44727.12"/>
    <n v="44727.12"/>
    <n v="25.587597254004578"/>
    <n v="44727.12"/>
    <n v="0"/>
    <d v="2011-03-08T00:00:00"/>
    <n v="58"/>
    <n v="32"/>
    <n v="26"/>
    <n v="6"/>
    <n v="6"/>
    <n v="802"/>
    <x v="5"/>
    <s v="INR"/>
    <n v="0"/>
    <n v="1748"/>
    <d v="2013-10-31T00:00:00"/>
    <n v="0"/>
    <n v="24521.61"/>
  </r>
  <r>
    <n v="62202567297"/>
    <s v="BR-TL Transport Oper SBF"/>
    <n v="72079905516"/>
    <s v="Mr. SUDHAKAR  CHAWAN"/>
    <n v="100000"/>
    <n v="12.55"/>
    <n v="13855"/>
    <n v="66347"/>
    <n v="52492"/>
    <n v="28.857614073666848"/>
    <n v="52492"/>
    <n v="0"/>
    <d v="2011-09-28T00:00:00"/>
    <n v="52"/>
    <n v="23"/>
    <n v="29"/>
    <n v="6"/>
    <n v="6"/>
    <n v="802"/>
    <x v="5"/>
    <s v="INR"/>
    <n v="0"/>
    <n v="1819"/>
    <d v="2013-08-01T00:00:00"/>
    <n v="1570"/>
    <n v="25928.42"/>
  </r>
  <r>
    <n v="62222048905"/>
    <s v="BR-TL Transport Oper SBF"/>
    <n v="72099569125"/>
    <s v="Mr. SHAIK  MASTAN"/>
    <n v="100000"/>
    <n v="12.55"/>
    <n v="7622"/>
    <n v="92996"/>
    <n v="85374"/>
    <n v="34.027102431247506"/>
    <n v="85374"/>
    <n v="0"/>
    <d v="2012-03-07T00:00:00"/>
    <n v="36"/>
    <n v="2"/>
    <n v="34"/>
    <n v="6"/>
    <n v="6"/>
    <n v="802"/>
    <x v="5"/>
    <s v="INR"/>
    <n v="0"/>
    <n v="2509"/>
    <d v="2013-06-01T00:00:00"/>
    <n v="2900"/>
    <n v="41297.68"/>
  </r>
  <r>
    <n v="62239600777"/>
    <s v="BR-TL Transport Oper SBF"/>
    <n v="72109574728"/>
    <s v="Mr. MALLIKARJUN  SHIVARAYA"/>
    <n v="250000"/>
    <n v="12.55"/>
    <n v="37770"/>
    <n v="159233.70000000001"/>
    <n v="121463.70000000001"/>
    <n v="19.071078662270374"/>
    <n v="121463.7"/>
    <n v="0"/>
    <d v="2012-07-30T00:00:00"/>
    <n v="36"/>
    <n v="17"/>
    <n v="19"/>
    <n v="6"/>
    <n v="6"/>
    <n v="802"/>
    <x v="5"/>
    <s v="INR"/>
    <n v="0"/>
    <n v="6369"/>
    <d v="2015-01-01T00:00:00"/>
    <n v="0"/>
    <n v="83409.539999999994"/>
  </r>
  <r>
    <n v="62239609395"/>
    <s v="BR-TL Transport Oper SBF"/>
    <n v="72109368987"/>
    <s v="Mr. DASHARATH TIPPANNA BANDI"/>
    <n v="250000"/>
    <n v="12.55"/>
    <n v="27596.1"/>
    <n v="244431"/>
    <n v="216834.9"/>
    <n v="34.045360339142725"/>
    <n v="216834.9"/>
    <n v="0"/>
    <d v="2012-07-30T00:00:00"/>
    <n v="36"/>
    <n v="2"/>
    <n v="34"/>
    <n v="6"/>
    <n v="6"/>
    <n v="802"/>
    <x v="5"/>
    <s v="INR"/>
    <n v="0"/>
    <n v="6369"/>
    <d v="2014-02-01T00:00:00"/>
    <n v="4913.8999999999996"/>
    <n v="119125.96"/>
  </r>
  <r>
    <n v="62239622088"/>
    <s v="BR-TL Transport Oper SBF"/>
    <n v="79242025875"/>
    <s v="Mr. JAIRAM NAGAPPA GOLA"/>
    <n v="250000"/>
    <n v="12.55"/>
    <n v="39649"/>
    <n v="166680.70000000001"/>
    <n v="127031.70000000001"/>
    <n v="19.91716839134525"/>
    <n v="127031.7"/>
    <n v="0"/>
    <d v="2012-07-30T00:00:00"/>
    <n v="36"/>
    <n v="16"/>
    <n v="20"/>
    <n v="6"/>
    <n v="6"/>
    <n v="802"/>
    <x v="5"/>
    <s v="INR"/>
    <n v="0"/>
    <n v="6378"/>
    <d v="2014-11-01T00:00:00"/>
    <n v="5017"/>
    <n v="76841.990000000005"/>
  </r>
  <r>
    <n v="62239639750"/>
    <s v="BR-TL Transport Oper SBF"/>
    <n v="72109369107"/>
    <s v="Mr. SHRISHAIL ANAPPA SINGEKAR"/>
    <n v="250000"/>
    <n v="12.55"/>
    <n v="27047"/>
    <n v="211734.9"/>
    <n v="184687.9"/>
    <n v="31.340217206855591"/>
    <n v="184687.9"/>
    <n v="0"/>
    <d v="2012-07-30T00:00:00"/>
    <n v="43"/>
    <n v="12"/>
    <n v="31"/>
    <n v="6"/>
    <n v="6"/>
    <n v="802"/>
    <x v="5"/>
    <s v="INR"/>
    <n v="0"/>
    <n v="5893"/>
    <d v="2014-06-01T00:00:00"/>
    <n v="0"/>
    <n v="82950.41"/>
  </r>
  <r>
    <n v="62239642786"/>
    <s v="BR-TL Transport Oper SBF"/>
    <n v="72109177437"/>
    <s v="Mr. BASWARAJ  MARTURKAR"/>
    <n v="250000"/>
    <n v="12.55"/>
    <n v="36774"/>
    <n v="164689.47"/>
    <n v="127915.47"/>
    <n v="20.336322734499205"/>
    <n v="127915.47"/>
    <n v="0"/>
    <d v="2012-07-30T00:00:00"/>
    <n v="36"/>
    <n v="16"/>
    <n v="20"/>
    <n v="6"/>
    <n v="6"/>
    <n v="802"/>
    <x v="5"/>
    <s v="INR"/>
    <n v="0"/>
    <n v="6290"/>
    <d v="2014-12-01T00:00:00"/>
    <n v="318"/>
    <n v="92707.65"/>
  </r>
  <r>
    <n v="62239722582"/>
    <s v="BR-TL Transport Oper SBF"/>
    <n v="72062869961"/>
    <s v="Mr. SUBASH  CHANDRA"/>
    <n v="250000"/>
    <n v="12.55"/>
    <n v="18443"/>
    <n v="161892"/>
    <n v="143449"/>
    <n v="21.448714114832537"/>
    <n v="143449"/>
    <n v="0"/>
    <d v="2012-07-30T00:00:00"/>
    <n v="34"/>
    <n v="13"/>
    <n v="21"/>
    <n v="6"/>
    <n v="6"/>
    <n v="802"/>
    <x v="5"/>
    <s v="INR"/>
    <n v="0"/>
    <n v="6688"/>
    <d v="2014-11-01T00:00:00"/>
    <n v="21309"/>
    <n v="121819.07"/>
  </r>
  <r>
    <n v="62242073607"/>
    <s v="BR-TL Transport Oper SBF"/>
    <n v="72109261910"/>
    <s v="Mr. SHIVANAND BHIMASHA DODAMAN"/>
    <n v="250000"/>
    <n v="12.55"/>
    <n v="52546"/>
    <n v="233407.5"/>
    <n v="180861.5"/>
    <n v="27.675822494261666"/>
    <n v="180861.5"/>
    <n v="0"/>
    <d v="2012-08-17T00:00:00"/>
    <n v="34"/>
    <n v="6"/>
    <n v="28"/>
    <n v="6"/>
    <n v="6"/>
    <n v="802"/>
    <x v="5"/>
    <s v="INR"/>
    <n v="0"/>
    <n v="6535"/>
    <d v="2014-08-01T00:00:00"/>
    <n v="0"/>
    <n v="86432.47"/>
  </r>
  <r>
    <n v="62242076788"/>
    <s v="BR-TL Transport Oper SBF"/>
    <n v="72109267582"/>
    <s v="Mr. MANJUNATH  KANTI"/>
    <n v="250000"/>
    <n v="12.55"/>
    <n v="45028"/>
    <n v="265801.03000000003"/>
    <n v="220773.03000000003"/>
    <n v="33.78317214996175"/>
    <n v="220773.03"/>
    <n v="0"/>
    <d v="2012-08-17T00:00:00"/>
    <n v="34"/>
    <n v="0"/>
    <n v="34"/>
    <n v="6"/>
    <n v="6"/>
    <n v="802"/>
    <x v="5"/>
    <s v="INR"/>
    <n v="0"/>
    <n v="6535"/>
    <d v="2014-02-01T00:00:00"/>
    <n v="0"/>
    <n v="99143.59"/>
  </r>
  <r>
    <n v="62242079188"/>
    <s v="BR-TL Transport Oper SBF"/>
    <n v="72109114591"/>
    <s v="Mr. ARVIND  LAXMAN RAO"/>
    <n v="250000"/>
    <n v="12.55"/>
    <n v="43310"/>
    <n v="243464.03"/>
    <n v="200154.03"/>
    <n v="32.630262471470495"/>
    <n v="200154.03"/>
    <n v="0"/>
    <d v="2012-08-17T00:00:00"/>
    <n v="40"/>
    <n v="7"/>
    <n v="33"/>
    <n v="6"/>
    <n v="6"/>
    <n v="802"/>
    <x v="5"/>
    <s v="INR"/>
    <n v="0"/>
    <n v="6134"/>
    <d v="2014-05-01T00:00:00"/>
    <n v="0"/>
    <n v="81440.88"/>
  </r>
  <r>
    <n v="62242088911"/>
    <s v="BR-TL Transport Oper SBF"/>
    <n v="72108935563"/>
    <s v="Mr. KRISHNA  BHEEMARAYA"/>
    <n v="250000"/>
    <n v="12.55"/>
    <n v="41232"/>
    <n v="268403.03000000003"/>
    <n v="227171.03000000003"/>
    <n v="37.034729377241611"/>
    <n v="227171.03"/>
    <n v="0"/>
    <d v="2012-08-17T00:00:00"/>
    <n v="40"/>
    <n v="3"/>
    <n v="37"/>
    <n v="6"/>
    <n v="6"/>
    <n v="802"/>
    <x v="5"/>
    <s v="INR"/>
    <n v="0"/>
    <n v="6134"/>
    <d v="2013-11-01T00:00:00"/>
    <n v="2272"/>
    <n v="90324.22"/>
  </r>
  <r>
    <n v="62242102631"/>
    <s v="BR-TL Transport Oper SBF"/>
    <n v="72109470967"/>
    <s v="Mr. BANDU  SUBASH SURAWASE"/>
    <n v="250000"/>
    <n v="12.55"/>
    <n v="41629"/>
    <n v="284106.03000000003"/>
    <n v="242477.03000000003"/>
    <n v="39.530001630257587"/>
    <n v="242477.03"/>
    <n v="0"/>
    <d v="2012-08-17T00:00:00"/>
    <n v="40"/>
    <n v="0"/>
    <n v="40"/>
    <n v="6"/>
    <n v="6"/>
    <n v="802"/>
    <x v="5"/>
    <s v="INR"/>
    <n v="0"/>
    <n v="6134"/>
    <d v="2013-12-03T00:00:00"/>
    <n v="4647"/>
    <n v="91994.39"/>
  </r>
  <r>
    <n v="62242112141"/>
    <s v="BR-TL Transport Oper SBF"/>
    <n v="72109462403"/>
    <s v="Mr. SANTOASH  KUMAR"/>
    <n v="250000"/>
    <n v="12.55"/>
    <n v="26201"/>
    <n v="310503.03000000003"/>
    <n v="284302.03000000003"/>
    <n v="46.348553961525923"/>
    <n v="284302.03000000003"/>
    <n v="0"/>
    <d v="2012-08-17T00:00:00"/>
    <n v="40"/>
    <n v="0"/>
    <n v="40"/>
    <n v="6"/>
    <n v="6"/>
    <n v="802"/>
    <x v="5"/>
    <s v="INR"/>
    <n v="0"/>
    <n v="6134"/>
    <d v="2013-05-01T00:00:00"/>
    <n v="206"/>
    <n v="121992.7"/>
  </r>
  <r>
    <n v="62242115222"/>
    <s v="BR-TL Transport Oper SBF"/>
    <n v="72109177313"/>
    <s v="Mr. RAMACHANDRA  SABAIAH"/>
    <n v="250000"/>
    <n v="12.55"/>
    <n v="47161"/>
    <n v="165322.03"/>
    <n v="118161.03"/>
    <n v="19.26329149005543"/>
    <n v="118161.03"/>
    <n v="0"/>
    <d v="2012-08-17T00:00:00"/>
    <n v="40"/>
    <n v="21"/>
    <n v="19"/>
    <n v="6"/>
    <n v="6"/>
    <n v="802"/>
    <x v="5"/>
    <s v="INR"/>
    <n v="0"/>
    <n v="6134"/>
    <d v="2015-02-01T00:00:00"/>
    <n v="1988"/>
    <n v="67137.759999999995"/>
  </r>
  <r>
    <n v="62242119179"/>
    <s v="BR-TL Transport Oper SBF"/>
    <n v="72109268144"/>
    <s v="Mr. LAXMIKANT KALASAPPA SHELLA"/>
    <n v="250000"/>
    <n v="12.55"/>
    <n v="41207"/>
    <n v="260830.03"/>
    <n v="219623.03"/>
    <n v="35.804210955330944"/>
    <n v="219623.03"/>
    <n v="0"/>
    <d v="2012-08-17T00:00:00"/>
    <n v="40"/>
    <n v="4"/>
    <n v="36"/>
    <n v="6"/>
    <n v="6"/>
    <n v="802"/>
    <x v="5"/>
    <s v="INR"/>
    <n v="0"/>
    <n v="6134"/>
    <d v="2014-01-01T00:00:00"/>
    <n v="2469"/>
    <n v="92648.02"/>
  </r>
  <r>
    <n v="62242162534"/>
    <s v="BR-TL Transport Oper SBF"/>
    <n v="72109368013"/>
    <s v="Mr. ARUN KUMAR SHRIMANTH MANNU"/>
    <n v="250000"/>
    <n v="12.55"/>
    <n v="42817"/>
    <n v="248039.47"/>
    <n v="205222.47"/>
    <n v="33.456548744701664"/>
    <n v="205222.47"/>
    <n v="0"/>
    <d v="2012-08-17T00:00:00"/>
    <n v="40"/>
    <n v="7"/>
    <n v="33"/>
    <n v="6"/>
    <n v="6"/>
    <n v="802"/>
    <x v="5"/>
    <s v="INR"/>
    <n v="0"/>
    <n v="6134"/>
    <d v="2014-03-01T00:00:00"/>
    <n v="0"/>
    <n v="83656.44"/>
  </r>
  <r>
    <n v="62242176477"/>
    <s v="BR-TL Transport Oper SBF"/>
    <n v="72109703529"/>
    <s v="Mr. ANIL  KUMAR"/>
    <n v="250000"/>
    <n v="12.55"/>
    <n v="48440"/>
    <n v="210279.03"/>
    <n v="161839.03"/>
    <n v="26.383930551027063"/>
    <n v="161839.03"/>
    <n v="0"/>
    <d v="2012-08-17T00:00:00"/>
    <n v="40"/>
    <n v="14"/>
    <n v="26"/>
    <n v="6"/>
    <n v="6"/>
    <n v="802"/>
    <x v="5"/>
    <s v="INR"/>
    <n v="0"/>
    <n v="6134"/>
    <d v="2014-08-01T00:00:00"/>
    <n v="0"/>
    <n v="72154.38"/>
  </r>
  <r>
    <n v="62242180676"/>
    <s v="BR-TL Transport Oper SBF"/>
    <n v="72109703971"/>
    <s v="Mr. GURUSHANT  BASANNA"/>
    <n v="250000"/>
    <n v="12.55"/>
    <n v="26114"/>
    <n v="124061.03"/>
    <n v="97947.03"/>
    <n v="15.967888816432996"/>
    <n v="97947.03"/>
    <n v="0"/>
    <d v="2012-08-17T00:00:00"/>
    <n v="40"/>
    <n v="24"/>
    <n v="16"/>
    <n v="6"/>
    <n v="6"/>
    <n v="802"/>
    <x v="5"/>
    <s v="INR"/>
    <n v="0"/>
    <n v="6134"/>
    <d v="2015-04-01T00:00:00"/>
    <n v="0"/>
    <n v="84609.75"/>
  </r>
  <r>
    <n v="62242182040"/>
    <s v="BR-TL Transport Oper SBF"/>
    <n v="72109363615"/>
    <s v="Mr. SANGARAJ  HALLEPPA"/>
    <n v="250000"/>
    <n v="12.55"/>
    <n v="40729"/>
    <n v="234846.03"/>
    <n v="194117.03"/>
    <n v="31.64607597000326"/>
    <n v="194117.03"/>
    <n v="0"/>
    <d v="2012-08-17T00:00:00"/>
    <n v="40"/>
    <n v="8"/>
    <n v="32"/>
    <n v="6"/>
    <n v="6"/>
    <n v="802"/>
    <x v="5"/>
    <s v="INR"/>
    <n v="0"/>
    <n v="6134"/>
    <d v="2014-04-01T00:00:00"/>
    <n v="0"/>
    <n v="82609.509999999995"/>
  </r>
  <r>
    <n v="62242191871"/>
    <s v="BR-TL Transport Oper SBF"/>
    <n v="72109267220"/>
    <s v="Mr. MAHATESHWAR SHARANNAPPA KA"/>
    <n v="250000"/>
    <n v="12.55"/>
    <n v="49507"/>
    <n v="235541"/>
    <n v="186034"/>
    <n v="30.328333876752527"/>
    <n v="186034"/>
    <n v="0"/>
    <d v="2012-08-17T00:00:00"/>
    <n v="40"/>
    <n v="10"/>
    <n v="30"/>
    <n v="6"/>
    <n v="6"/>
    <n v="802"/>
    <x v="5"/>
    <s v="INR"/>
    <n v="0"/>
    <n v="6134"/>
    <d v="2014-05-01T00:00:00"/>
    <n v="0"/>
    <n v="69775.69"/>
  </r>
  <r>
    <n v="62242199348"/>
    <s v="BR-TL Transport Oper SBF"/>
    <n v="72109113789"/>
    <s v="Mr. ASHWATH KUMAR LAXMAN"/>
    <n v="250000"/>
    <n v="12.55"/>
    <n v="26116"/>
    <n v="186572.47"/>
    <n v="160456.47"/>
    <n v="26.158537658950113"/>
    <n v="160456.47"/>
    <n v="0"/>
    <d v="2012-08-17T00:00:00"/>
    <n v="40"/>
    <n v="14"/>
    <n v="26"/>
    <n v="6"/>
    <n v="6"/>
    <n v="802"/>
    <x v="5"/>
    <s v="INR"/>
    <n v="0"/>
    <n v="6134"/>
    <d v="2014-10-31T00:00:00"/>
    <n v="0"/>
    <n v="104836.61"/>
  </r>
  <r>
    <n v="62242205626"/>
    <s v="BR-TL Transport Oper SBF"/>
    <n v="72109811514"/>
    <s v="Mr. RAMESH  REVANASIDDAPPA"/>
    <n v="250000"/>
    <n v="12.55"/>
    <n v="42403"/>
    <n v="260116.47"/>
    <n v="217713.47"/>
    <n v="35.492903488751224"/>
    <n v="217713.47"/>
    <n v="0"/>
    <d v="2012-08-17T00:00:00"/>
    <n v="40"/>
    <n v="5"/>
    <n v="35"/>
    <n v="6"/>
    <n v="6"/>
    <n v="802"/>
    <x v="5"/>
    <s v="INR"/>
    <n v="0"/>
    <n v="6134"/>
    <d v="2014-01-01T00:00:00"/>
    <n v="0"/>
    <n v="87533.34"/>
  </r>
  <r>
    <n v="62242949235"/>
    <s v="BR-TL Transport Oper SBF"/>
    <n v="72109811365"/>
    <s v="Mr. RAVI KUMAR  JADHAV"/>
    <n v="250000"/>
    <n v="12.55"/>
    <n v="41343"/>
    <n v="168714.64"/>
    <n v="127371.64000000001"/>
    <n v="20.846422258592472"/>
    <n v="127371.64"/>
    <n v="0"/>
    <d v="2012-08-27T00:00:00"/>
    <n v="40"/>
    <n v="19"/>
    <n v="21"/>
    <n v="6"/>
    <n v="6"/>
    <n v="802"/>
    <x v="5"/>
    <s v="INR"/>
    <n v="0"/>
    <n v="6110"/>
    <d v="2014-11-01T00:00:00"/>
    <n v="0"/>
    <n v="71524.679999999993"/>
  </r>
  <r>
    <n v="62242951540"/>
    <s v="BR-TL Transport Oper SBF"/>
    <n v="72110606715"/>
    <s v="Mr. SURYKANTH  BABURAO KORAULI"/>
    <n v="250000"/>
    <n v="12.55"/>
    <n v="43561"/>
    <n v="227382.64"/>
    <n v="183821.64"/>
    <n v="30.085374795417351"/>
    <n v="183821.64"/>
    <n v="0"/>
    <d v="2012-08-27T00:00:00"/>
    <n v="40"/>
    <n v="10"/>
    <n v="30"/>
    <n v="6"/>
    <n v="6"/>
    <n v="802"/>
    <x v="5"/>
    <s v="INR"/>
    <n v="0"/>
    <n v="6110"/>
    <d v="2014-06-01T00:00:00"/>
    <n v="0"/>
    <n v="73167.97"/>
  </r>
  <r>
    <n v="62242956015"/>
    <s v="BR-TL Transport Oper SBF"/>
    <n v="72109267297"/>
    <s v="Mr. SANTOSH  NAGAPPA"/>
    <n v="250000"/>
    <n v="12.55"/>
    <n v="29484"/>
    <n v="301440.64000000001"/>
    <n v="271956.64"/>
    <n v="44.510088379705401"/>
    <n v="271956.64"/>
    <n v="0"/>
    <d v="2012-08-27T00:00:00"/>
    <n v="40"/>
    <n v="0"/>
    <n v="40"/>
    <n v="6"/>
    <n v="6"/>
    <n v="802"/>
    <x v="5"/>
    <s v="INR"/>
    <n v="0"/>
    <n v="6110"/>
    <d v="2013-07-01T00:00:00"/>
    <n v="0"/>
    <n v="114814.38"/>
  </r>
  <r>
    <n v="62242959312"/>
    <s v="BR-TL Transport Oper SBF"/>
    <n v="72109268177"/>
    <s v="Mr. SURYAKANT SHANKAR NOOLA"/>
    <n v="250000"/>
    <n v="12.55"/>
    <n v="37516"/>
    <n v="283374.17"/>
    <n v="245858.16999999998"/>
    <n v="40.23865302782324"/>
    <n v="245858.17"/>
    <n v="0"/>
    <d v="2012-08-27T00:00:00"/>
    <n v="40"/>
    <n v="0"/>
    <n v="40"/>
    <n v="6"/>
    <n v="6"/>
    <n v="802"/>
    <x v="5"/>
    <s v="INR"/>
    <n v="0"/>
    <n v="6110"/>
    <d v="2013-12-01T00:00:00"/>
    <n v="5960"/>
    <n v="96614.18"/>
  </r>
  <r>
    <n v="62248453550"/>
    <s v="BR-TL Transport Oper SBF"/>
    <n v="72110606454"/>
    <s v="Mr. AMBRUTH  RAO"/>
    <n v="250000"/>
    <n v="12.55"/>
    <n v="40657"/>
    <n v="281695.57"/>
    <n v="241038.57"/>
    <n v="39.436938808900521"/>
    <n v="241038.57"/>
    <n v="0"/>
    <d v="2012-09-26T00:00:00"/>
    <n v="39"/>
    <n v="0"/>
    <n v="39"/>
    <n v="6"/>
    <n v="6"/>
    <n v="802"/>
    <x v="5"/>
    <s v="INR"/>
    <n v="0"/>
    <n v="6112"/>
    <d v="2013-10-01T00:00:00"/>
    <n v="6884"/>
    <n v="95799.05"/>
  </r>
  <r>
    <n v="62248475096"/>
    <s v="BR-TL Transport Oper SBF"/>
    <n v="72110298085"/>
    <s v="Mrs. HANUMANTH  SETI"/>
    <n v="250000"/>
    <n v="12.55"/>
    <n v="30507"/>
    <n v="301845.57"/>
    <n v="271338.57"/>
    <n v="44.394399541884816"/>
    <n v="271338.57"/>
    <n v="0"/>
    <d v="2012-09-26T00:00:00"/>
    <n v="39"/>
    <n v="0"/>
    <n v="39"/>
    <n v="6"/>
    <n v="6"/>
    <n v="802"/>
    <x v="5"/>
    <s v="INR"/>
    <n v="0"/>
    <n v="6112"/>
    <d v="2013-05-01T00:00:00"/>
    <n v="5076"/>
    <n v="117423.74"/>
  </r>
  <r>
    <n v="62248489281"/>
    <s v="BR-TL Transport Oper SBF"/>
    <n v="72109700823"/>
    <s v="Mr. SHANKAR  TALIKOTE"/>
    <n v="250000"/>
    <n v="12.55"/>
    <n v="36374"/>
    <n v="141313"/>
    <n v="104939"/>
    <n v="17.169339005235603"/>
    <n v="104939"/>
    <n v="0"/>
    <d v="2012-09-26T00:00:00"/>
    <n v="39"/>
    <n v="22"/>
    <n v="17"/>
    <n v="6"/>
    <n v="6"/>
    <n v="802"/>
    <x v="5"/>
    <s v="INR"/>
    <n v="0"/>
    <n v="6112"/>
    <d v="2015-03-01T00:00:00"/>
    <n v="0"/>
    <n v="60136.53"/>
  </r>
  <r>
    <n v="62263288123"/>
    <s v="BR-TL Transport Oper SBF"/>
    <n v="72109905491"/>
    <s v="Mr. CHANDRAKANT  RAMCHANDRA"/>
    <n v="250000"/>
    <n v="12.55"/>
    <n v="17416"/>
    <n v="113509.57"/>
    <n v="96093.57"/>
    <n v="15.812665789040647"/>
    <n v="96093.57"/>
    <n v="0"/>
    <d v="2012-12-24T00:00:00"/>
    <n v="36"/>
    <n v="20"/>
    <n v="16"/>
    <n v="6"/>
    <n v="6"/>
    <n v="802"/>
    <x v="5"/>
    <s v="INR"/>
    <n v="0"/>
    <n v="6077"/>
    <d v="2015-02-02T00:00:00"/>
    <n v="0"/>
    <n v="86196.13"/>
  </r>
  <r>
    <n v="62266796325"/>
    <s v="BR-TL Transport Oper SBF"/>
    <n v="72126786381"/>
    <s v="Mr. SHIVAKUMAR  ASHOK"/>
    <n v="100000"/>
    <n v="12.55"/>
    <n v="20558"/>
    <n v="45260"/>
    <n v="24702"/>
    <n v="10.26256751142501"/>
    <n v="24702"/>
    <n v="0"/>
    <d v="2013-01-19T00:00:00"/>
    <n v="36"/>
    <n v="26"/>
    <n v="10"/>
    <n v="6"/>
    <n v="6"/>
    <n v="802"/>
    <x v="5"/>
    <s v="INR"/>
    <n v="0"/>
    <n v="2407"/>
    <d v="2015-06-01T00:00:00"/>
    <n v="0"/>
    <n v="30934.73"/>
  </r>
  <r>
    <n v="62290689404"/>
    <s v="BR-TL Transport Oper SBF"/>
    <n v="72137554517"/>
    <s v="Mr. SHIVRAJ  HANAMANTH RAO"/>
    <n v="200000"/>
    <n v="12.55"/>
    <n v="73268"/>
    <n v="206668"/>
    <n v="133400"/>
    <n v="29.357394366197184"/>
    <n v="133400"/>
    <n v="0"/>
    <d v="2013-07-11T00:00:00"/>
    <n v="30"/>
    <n v="1"/>
    <n v="29"/>
    <n v="6"/>
    <n v="6"/>
    <n v="802"/>
    <x v="5"/>
    <s v="INR"/>
    <n v="0"/>
    <n v="4544"/>
    <d v="2014-01-01T00:00:00"/>
    <n v="5997"/>
    <n v="67988.33"/>
  </r>
  <r>
    <n v="62344052989"/>
    <s v="BR-TL SJSRY SBF"/>
    <n v="72168179990"/>
    <s v="Mr. DEVINDRAPPA  BHEEMRAO"/>
    <n v="100000"/>
    <n v="12.55"/>
    <n v="50282"/>
    <n v="56882"/>
    <n v="6600"/>
    <n v="1.9130434782608696"/>
    <n v="6600"/>
    <n v="0"/>
    <d v="2014-05-27T00:00:00"/>
    <n v="19"/>
    <n v="17"/>
    <n v="2"/>
    <n v="0"/>
    <n v="0"/>
    <n v="0"/>
    <x v="0"/>
    <s v="INR"/>
    <n v="0"/>
    <n v="3450"/>
    <d v="2016-03-31T00:00:00"/>
    <n v="0"/>
    <n v="0"/>
  </r>
  <r>
    <n v="62368340709"/>
    <s v="BR-TL SJSRY SBF"/>
    <n v="72185350298"/>
    <s v="Mr. SHRIMANT  SHIVASHARANAPPA"/>
    <n v="100000"/>
    <n v="12.55"/>
    <n v="56601"/>
    <n v="54340"/>
    <n v="0"/>
    <n v="0"/>
    <n v="0"/>
    <n v="0"/>
    <d v="2014-09-18T00:00:00"/>
    <n v="17"/>
    <n v="17"/>
    <n v="0"/>
    <n v="0"/>
    <n v="0"/>
    <n v="0"/>
    <x v="0"/>
    <s v="INR"/>
    <n v="0"/>
    <n v="3295"/>
    <s v="00/00/0000"/>
    <n v="0"/>
    <n v="0"/>
  </r>
  <r>
    <n v="62371613683"/>
    <s v="BR-TL SJSRY SBF"/>
    <n v="72191918822"/>
    <s v="Mr. RAJENDRA N GAIKAWARD"/>
    <n v="100000"/>
    <n v="12.55"/>
    <n v="60690"/>
    <n v="61226"/>
    <n v="536"/>
    <n v="0.1518843865117597"/>
    <n v="536"/>
    <n v="0"/>
    <d v="2014-09-27T00:00:00"/>
    <n v="15"/>
    <n v="15"/>
    <n v="0"/>
    <n v="0"/>
    <n v="0"/>
    <n v="0"/>
    <x v="0"/>
    <s v="INR"/>
    <n v="0"/>
    <n v="3529"/>
    <d v="2016-03-31T00:00:00"/>
    <n v="0"/>
    <n v="0"/>
  </r>
  <r>
    <n v="62382393786"/>
    <s v="BR-TL SJSRY SBF"/>
    <n v="72145144147"/>
    <s v="Mr. MOHAMMED ABDUL  HAJI"/>
    <n v="100000"/>
    <n v="12.55"/>
    <n v="83700"/>
    <n v="62002"/>
    <n v="0"/>
    <n v="0"/>
    <n v="0"/>
    <n v="0"/>
    <d v="2014-11-19T00:00:00"/>
    <n v="14"/>
    <n v="14"/>
    <n v="0"/>
    <n v="0"/>
    <n v="0"/>
    <n v="0"/>
    <x v="0"/>
    <s v="INR"/>
    <n v="0"/>
    <n v="2309"/>
    <s v="00/00/0000"/>
    <n v="0"/>
    <n v="0"/>
  </r>
  <r>
    <n v="62385565450"/>
    <s v="BR-TL SJSRY SBF"/>
    <n v="72105932270"/>
    <s v="Mr. ARUN KUMAR  SHARANAPPA BIR"/>
    <n v="100000"/>
    <n v="12.55"/>
    <n v="84373"/>
    <n v="52925"/>
    <n v="0"/>
    <n v="0"/>
    <n v="0"/>
    <n v="0"/>
    <d v="2014-12-03T00:00:00"/>
    <n v="12"/>
    <n v="12"/>
    <n v="0"/>
    <n v="0"/>
    <n v="0"/>
    <n v="0"/>
    <x v="0"/>
    <s v="INR"/>
    <n v="0"/>
    <n v="2348"/>
    <s v="00/00/0000"/>
    <n v="0"/>
    <n v="0"/>
  </r>
  <r>
    <n v="62312591215"/>
    <s v="BR-TL SJSRY SBF"/>
    <n v="72151366808"/>
    <s v="Mrs. KIRANAKUMARI  LAKSHMIKANT"/>
    <n v="100000"/>
    <n v="12.55"/>
    <n v="67518"/>
    <n v="71011"/>
    <n v="3493"/>
    <n v="1.5462594068171758"/>
    <n v="3493"/>
    <n v="0"/>
    <d v="2013-10-29T00:00:00"/>
    <n v="27"/>
    <n v="25"/>
    <n v="2"/>
    <n v="2"/>
    <n v="2"/>
    <n v="504"/>
    <x v="1"/>
    <s v="INR"/>
    <n v="0"/>
    <n v="2259"/>
    <d v="2016-03-01T00:00:00"/>
    <n v="0"/>
    <n v="0"/>
  </r>
  <r>
    <n v="62352048702"/>
    <s v="BR-TL SJSRY SBF"/>
    <n v="72108823870"/>
    <s v="Mr. KALYANI  KATTIMANI"/>
    <n v="100000"/>
    <n v="12.55"/>
    <n v="59582"/>
    <n v="69182"/>
    <n v="9600"/>
    <n v="2.7866473149492017"/>
    <n v="9600"/>
    <n v="0"/>
    <d v="2014-07-31T00:00:00"/>
    <n v="18"/>
    <n v="15"/>
    <n v="3"/>
    <n v="3"/>
    <n v="3"/>
    <n v="505"/>
    <x v="9"/>
    <s v="INR"/>
    <n v="0"/>
    <n v="3445"/>
    <d v="2016-02-29T00:00:00"/>
    <n v="0"/>
    <n v="0"/>
  </r>
  <r>
    <n v="62380792613"/>
    <s v="BR-TL SJSRY SBF"/>
    <n v="72174716600"/>
    <s v="Mrs. ARATI PREMKUMAR DHAGE"/>
    <n v="100000"/>
    <n v="12.55"/>
    <n v="83224"/>
    <n v="88449"/>
    <n v="5225"/>
    <n v="2.2319521571977785"/>
    <n v="5225"/>
    <n v="0"/>
    <d v="2014-11-13T00:00:00"/>
    <n v="14"/>
    <n v="12"/>
    <n v="2"/>
    <n v="3"/>
    <n v="3"/>
    <n v="505"/>
    <x v="9"/>
    <s v="INR"/>
    <n v="0"/>
    <n v="2341"/>
    <d v="2016-02-29T00:00:00"/>
    <n v="0"/>
    <n v="0"/>
  </r>
  <r>
    <n v="62368356572"/>
    <s v="BR-TL SJSRY SBF"/>
    <n v="72175783892"/>
    <s v="Mr. MAHARAJ SHARANAPPA ."/>
    <n v="100000"/>
    <n v="12.55"/>
    <n v="33215"/>
    <n v="50851"/>
    <n v="17636"/>
    <n v="14.408496732026144"/>
    <n v="17636"/>
    <n v="0"/>
    <d v="2014-09-18T00:00:00"/>
    <n v="14"/>
    <n v="0"/>
    <n v="14"/>
    <n v="4"/>
    <n v="4"/>
    <n v="506"/>
    <x v="3"/>
    <s v="INR"/>
    <n v="0"/>
    <n v="1224"/>
    <d v="2015-02-28T00:00:00"/>
    <n v="4159"/>
    <n v="10920.82"/>
  </r>
  <r>
    <n v="62385561035"/>
    <s v="BR-TL SJSRY SBF"/>
    <n v="72168001928"/>
    <s v="Mrs. REKHA BAI  PANDURANG"/>
    <n v="100000"/>
    <n v="12.55"/>
    <n v="46744"/>
    <n v="51390"/>
    <n v="4646"/>
    <n v="3.4749439042632759"/>
    <n v="4646"/>
    <n v="0"/>
    <d v="2014-12-03T00:00:00"/>
    <n v="7"/>
    <n v="4"/>
    <n v="3"/>
    <n v="4"/>
    <n v="4"/>
    <n v="506"/>
    <x v="3"/>
    <s v="INR"/>
    <n v="0"/>
    <n v="1337"/>
    <d v="2016-02-12T00:00:00"/>
    <n v="5518"/>
    <n v="5518"/>
  </r>
  <r>
    <n v="62109737133"/>
    <s v="BR-TL SJSRY SBF"/>
    <n v="72046946197"/>
    <s v="Mr. RAJKUMAR NAWRAS UPADHYA"/>
    <n v="47500"/>
    <n v="12.55"/>
    <n v="0"/>
    <n v="30331"/>
    <n v="30331"/>
    <n v="28.614150943396226"/>
    <n v="30331"/>
    <n v="0"/>
    <d v="2009-10-08T00:00:00"/>
    <n v="63"/>
    <n v="34"/>
    <n v="29"/>
    <n v="7"/>
    <n v="7"/>
    <n v="803"/>
    <x v="7"/>
    <s v="INR"/>
    <n v="0"/>
    <n v="1060"/>
    <d v="2011-05-31T00:00:00"/>
    <n v="1385"/>
    <n v="27444.44"/>
  </r>
  <r>
    <n v="62382226726"/>
    <s v="BR-CTL PMEGP(SBF)"/>
    <n v="72127357781"/>
    <s v="FIT N FINE FITNESS ZONE"/>
    <n v="500000"/>
    <n v="12.55"/>
    <n v="430655"/>
    <n v="441532"/>
    <n v="10877"/>
    <n v="0.91112414139721898"/>
    <n v="10877"/>
    <n v="0"/>
    <d v="2014-11-19T00:00:00"/>
    <n v="12"/>
    <n v="11"/>
    <n v="1"/>
    <n v="0"/>
    <n v="0"/>
    <n v="0"/>
    <x v="0"/>
    <s v="INR"/>
    <n v="0"/>
    <n v="11938"/>
    <d v="2016-03-31T00:00:00"/>
    <n v="0"/>
    <n v="0"/>
  </r>
  <r>
    <n v="62389117197"/>
    <s v="BR-CTL PMEGP(SBF)"/>
    <n v="72203116409"/>
    <s v="BHAVANI BRICKS INDUSTRY"/>
    <n v="840000"/>
    <n v="12.55"/>
    <n v="705151"/>
    <n v="717850"/>
    <n v="12699"/>
    <n v="0.64744570204955643"/>
    <n v="12699"/>
    <n v="0"/>
    <d v="2014-12-18T00:00:00"/>
    <n v="12"/>
    <n v="11"/>
    <n v="1"/>
    <n v="0"/>
    <n v="0"/>
    <n v="0"/>
    <x v="0"/>
    <s v="INR"/>
    <n v="0"/>
    <n v="19614"/>
    <d v="2016-03-31T00:00:00"/>
    <n v="0"/>
    <n v="0"/>
  </r>
  <r>
    <n v="62397042072"/>
    <s v="BR-CTL PMEGP(SBF)"/>
    <n v="72208262626"/>
    <s v="M/S SAMRUDDHI ENTERPRISE"/>
    <n v="400000"/>
    <n v="12.55"/>
    <n v="327710"/>
    <n v="330914"/>
    <n v="3204"/>
    <n v="0.34340836012861736"/>
    <n v="3204"/>
    <n v="0"/>
    <d v="2015-01-21T00:00:00"/>
    <n v="12"/>
    <n v="12"/>
    <n v="0"/>
    <n v="0"/>
    <n v="0"/>
    <n v="0"/>
    <x v="0"/>
    <s v="INR"/>
    <n v="0"/>
    <n v="9330"/>
    <d v="2016-03-31T00:00:00"/>
    <n v="0"/>
    <n v="0"/>
  </r>
  <r>
    <n v="62440983611"/>
    <s v="BR-CTL PMEGP(SBF)"/>
    <n v="72027722635"/>
    <s v="Mr. KRISHNA  PRAKASH"/>
    <n v="200000"/>
    <n v="12.55"/>
    <n v="188182"/>
    <n v="131286"/>
    <n v="0"/>
    <n v="0"/>
    <n v="0"/>
    <n v="0"/>
    <d v="2015-10-20T00:00:00"/>
    <n v="3"/>
    <n v="3"/>
    <n v="0"/>
    <n v="0"/>
    <n v="0"/>
    <n v="0"/>
    <x v="0"/>
    <s v="INR"/>
    <n v="0"/>
    <n v="4401"/>
    <s v="00/00/0000"/>
    <n v="0"/>
    <n v="0"/>
  </r>
  <r>
    <n v="62338459028"/>
    <s v="BR-CTL PMEGP(SBF)"/>
    <n v="72110296804"/>
    <s v="Mrs. SHARANAMMA  NAGENDRA"/>
    <n v="200000"/>
    <n v="12.55"/>
    <n v="190399"/>
    <n v="202523"/>
    <n v="12124"/>
    <n v="2.2944738834216505"/>
    <n v="12124"/>
    <n v="0"/>
    <d v="2014-03-27T00:00:00"/>
    <n v="10"/>
    <n v="8"/>
    <n v="2"/>
    <n v="3"/>
    <n v="3"/>
    <n v="505"/>
    <x v="9"/>
    <s v="INR"/>
    <n v="0"/>
    <n v="5284"/>
    <d v="2016-02-29T00:00:00"/>
    <n v="0"/>
    <n v="0"/>
  </r>
  <r>
    <n v="62292373001"/>
    <s v="BR-TL MORTGAGE LOAN(SBF)"/>
    <n v="72139743932"/>
    <s v="Mr. HARISH PARAPPA TERDAL"/>
    <n v="1750000"/>
    <n v="13.55"/>
    <n v="1007816"/>
    <n v="1011772"/>
    <n v="3956"/>
    <n v="9.7316179183783921E-2"/>
    <n v="3956"/>
    <n v="0"/>
    <d v="2013-07-22T00:00:00"/>
    <n v="31"/>
    <n v="31"/>
    <n v="0"/>
    <n v="0"/>
    <n v="0"/>
    <n v="0"/>
    <x v="0"/>
    <s v="INR"/>
    <n v="0"/>
    <n v="40651"/>
    <d v="2016-03-10T00:00:00"/>
    <n v="0"/>
    <n v="0"/>
  </r>
  <r>
    <n v="62314487688"/>
    <s v="BR-TL MORTGAGE LOAN(SBF)"/>
    <n v="72069551953"/>
    <s v="Mr. BHEEMA  SHANKAR"/>
    <n v="240000"/>
    <n v="13.55"/>
    <n v="152619"/>
    <n v="152637"/>
    <n v="18"/>
    <n v="3.3143067575032224E-3"/>
    <n v="18"/>
    <n v="0"/>
    <d v="2013-11-07T00:00:00"/>
    <n v="28"/>
    <n v="28"/>
    <n v="0"/>
    <n v="0"/>
    <n v="0"/>
    <n v="0"/>
    <x v="0"/>
    <s v="INR"/>
    <n v="0"/>
    <n v="5431"/>
    <d v="2016-03-10T00:00:00"/>
    <n v="0"/>
    <n v="0"/>
  </r>
  <r>
    <n v="62090729423"/>
    <s v="BR-T L SLRS SBF"/>
    <n v="78301121458"/>
    <s v="Mrs. SHANTA TUKARAM RATHOD"/>
    <n v="60000"/>
    <n v="13.75"/>
    <n v="0"/>
    <n v="35000"/>
    <n v="35000"/>
    <n v="24.271844660194176"/>
    <n v="35000"/>
    <n v="0"/>
    <d v="2009-02-02T00:00:00"/>
    <n v="72"/>
    <n v="48"/>
    <n v="24"/>
    <n v="7"/>
    <n v="7"/>
    <n v="803"/>
    <x v="7"/>
    <s v="INR"/>
    <n v="0"/>
    <n v="1442"/>
    <d v="2011-09-01T00:00:00"/>
    <n v="9878"/>
    <n v="84147.6"/>
  </r>
  <r>
    <n v="62431711413"/>
    <s v="BR-NULM-SEP(GROUP)-SBF"/>
    <n v="72147615707"/>
    <s v="Miss. SUNITHA  BABURAO"/>
    <n v="100000"/>
    <n v="12.55"/>
    <n v="90470"/>
    <n v="97779"/>
    <n v="7309"/>
    <n v="3.1917030567685591"/>
    <n v="7309"/>
    <n v="0"/>
    <d v="2015-08-25T00:00:00"/>
    <n v="5"/>
    <n v="2"/>
    <n v="3"/>
    <n v="4"/>
    <n v="4"/>
    <n v="506"/>
    <x v="3"/>
    <s v="INR"/>
    <n v="0"/>
    <n v="2290"/>
    <d v="2016-02-29T00:00:00"/>
    <n v="2998"/>
    <n v="2998"/>
  </r>
  <r>
    <n v="62434421050"/>
    <s v="BR-NULM-SEP(GROUP)-SBF"/>
    <n v="72228005904"/>
    <s v="Mrs. JANABAI  MALLIKARJUN"/>
    <n v="100000"/>
    <n v="12.55"/>
    <n v="42926"/>
    <n v="51000"/>
    <n v="8074"/>
    <n v="3.4240882103477523"/>
    <n v="8074"/>
    <n v="0"/>
    <d v="2015-09-05T00:00:00"/>
    <n v="2"/>
    <n v="0"/>
    <n v="2"/>
    <n v="4"/>
    <n v="4"/>
    <n v="506"/>
    <x v="3"/>
    <s v="INR"/>
    <n v="0"/>
    <n v="2358"/>
    <d v="2016-01-31T00:00:00"/>
    <n v="3728"/>
    <n v="3728"/>
  </r>
  <r>
    <n v="62418505848"/>
    <s v="BR-NULM-SEP(INDIVDUL)-SBF"/>
    <n v="72011955114"/>
    <s v="Mr. KALAVATHI HASANAPUR  SHIVA"/>
    <n v="100000"/>
    <n v="12.55"/>
    <n v="91157"/>
    <n v="93925"/>
    <n v="2768"/>
    <n v="1.2055749128919862"/>
    <n v="2768"/>
    <n v="0"/>
    <d v="2015-05-25T00:00:00"/>
    <n v="7"/>
    <n v="6"/>
    <n v="1"/>
    <n v="0"/>
    <n v="0"/>
    <n v="0"/>
    <x v="0"/>
    <s v="INR"/>
    <n v="0"/>
    <n v="2296"/>
    <d v="2016-03-31T00:00:00"/>
    <n v="0"/>
    <n v="0"/>
  </r>
  <r>
    <n v="62418527227"/>
    <s v="BR-NULM-SEP(INDIVDUL)-SBF"/>
    <n v="72209466005"/>
    <s v="Mr. ANILKUMAR  GANAPATRAO KAMB"/>
    <n v="100000"/>
    <n v="12.55"/>
    <n v="95036"/>
    <n v="98638"/>
    <n v="3602"/>
    <n v="1.5217574989438107"/>
    <n v="3602"/>
    <n v="0"/>
    <d v="2015-06-01T00:00:00"/>
    <n v="5"/>
    <n v="3"/>
    <n v="2"/>
    <n v="0"/>
    <n v="0"/>
    <n v="0"/>
    <x v="0"/>
    <s v="INR"/>
    <n v="0"/>
    <n v="2367"/>
    <d v="2016-03-31T00:00:00"/>
    <n v="0"/>
    <n v="0"/>
  </r>
  <r>
    <n v="62436062201"/>
    <s v="BR-NULM-SEP(INDIVDUL)-SBF"/>
    <n v="72230100949"/>
    <s v="Mrs. SUMA G  PRAKASH"/>
    <n v="100000"/>
    <n v="12.55"/>
    <n v="95465"/>
    <n v="96620"/>
    <n v="1155"/>
    <n v="0.49698795180722893"/>
    <n v="1155"/>
    <n v="0"/>
    <d v="2015-09-16T00:00:00"/>
    <n v="3"/>
    <n v="3"/>
    <n v="0"/>
    <n v="0"/>
    <n v="0"/>
    <n v="0"/>
    <x v="0"/>
    <s v="INR"/>
    <n v="0"/>
    <n v="2324"/>
    <d v="2016-03-31T00:00:00"/>
    <n v="0"/>
    <n v="0"/>
  </r>
  <r>
    <n v="62439112398"/>
    <s v="BR-NULM-SEP(INDIVDUL)-SBF"/>
    <n v="72220867217"/>
    <s v="Mrs. SUPRIYA  HUMNABADAKAR"/>
    <n v="100000"/>
    <n v="12.55"/>
    <n v="46236"/>
    <n v="48512"/>
    <n v="2276"/>
    <n v="0.99301919720767884"/>
    <n v="2276"/>
    <n v="0"/>
    <d v="2015-10-08T00:00:00"/>
    <n v="2"/>
    <n v="1"/>
    <n v="1"/>
    <n v="0"/>
    <n v="0"/>
    <n v="0"/>
    <x v="0"/>
    <s v="INR"/>
    <n v="0"/>
    <n v="2292"/>
    <d v="2016-03-31T00:00:00"/>
    <n v="0"/>
    <n v="0"/>
  </r>
  <r>
    <n v="62439315354"/>
    <s v="BR-NULM-SEP(INDIVDUL)-SBF"/>
    <n v="72230680419"/>
    <s v="Mr. LAXMI  H"/>
    <n v="100000"/>
    <n v="12.55"/>
    <n v="97065"/>
    <n v="99797"/>
    <n v="2732"/>
    <n v="1.1924923614142295"/>
    <n v="2732"/>
    <n v="0"/>
    <d v="2015-10-09T00:00:00"/>
    <n v="2"/>
    <n v="1"/>
    <n v="1"/>
    <n v="0"/>
    <n v="0"/>
    <n v="0"/>
    <x v="0"/>
    <s v="INR"/>
    <n v="0"/>
    <n v="2291"/>
    <d v="2016-03-31T00:00:00"/>
    <n v="0"/>
    <n v="0"/>
  </r>
  <r>
    <n v="62420480792"/>
    <s v="BR-NULM-SEP(INDIVDUL)-SBF"/>
    <n v="72181350644"/>
    <s v="Mrs. SHANTABAI  B"/>
    <n v="100000"/>
    <n v="12.55"/>
    <n v="95243"/>
    <n v="101409"/>
    <n v="6166"/>
    <n v="2.6116052520118593"/>
    <n v="6166"/>
    <n v="0"/>
    <d v="2015-06-09T00:00:00"/>
    <n v="5"/>
    <n v="2"/>
    <n v="3"/>
    <n v="3"/>
    <n v="3"/>
    <n v="505"/>
    <x v="9"/>
    <s v="INR"/>
    <n v="0"/>
    <n v="2361"/>
    <d v="2016-02-29T00:00:00"/>
    <n v="0"/>
    <n v="0"/>
  </r>
  <r>
    <n v="62414990905"/>
    <s v="BR-NULM-SEP(INDIVDUL)-SBF"/>
    <n v="72218922231"/>
    <s v="Mr. VISHAL  H"/>
    <n v="100000"/>
    <n v="12.55"/>
    <n v="92054"/>
    <n v="99866"/>
    <n v="7812"/>
    <n v="3.3542292829540576"/>
    <n v="7812"/>
    <n v="0"/>
    <d v="2015-04-27T00:00:00"/>
    <n v="8"/>
    <n v="5"/>
    <n v="3"/>
    <n v="4"/>
    <n v="4"/>
    <n v="506"/>
    <x v="3"/>
    <s v="INR"/>
    <n v="0"/>
    <n v="2329"/>
    <d v="2016-02-12T00:00:00"/>
    <n v="2250"/>
    <n v="2250"/>
  </r>
  <r>
    <n v="62428190277"/>
    <s v="BR-NULM-SEP(INDIVDUL)-SBF"/>
    <n v="72223747158"/>
    <s v="Mr. GOVIND  MURLIDHAR TELANGI"/>
    <n v="100000"/>
    <n v="12.55"/>
    <n v="90478"/>
    <n v="97868"/>
    <n v="7390"/>
    <n v="3.1922246220302375"/>
    <n v="7390"/>
    <n v="0"/>
    <d v="2015-07-28T00:00:00"/>
    <n v="5"/>
    <n v="2"/>
    <n v="3"/>
    <n v="4"/>
    <n v="4"/>
    <n v="506"/>
    <x v="3"/>
    <s v="INR"/>
    <n v="0"/>
    <n v="2315"/>
    <d v="2016-02-29T00:00:00"/>
    <n v="2023"/>
    <n v="2023"/>
  </r>
  <r>
    <n v="62338265872"/>
    <s v="BR-TL/PSE DOCTOR PLUS SBF"/>
    <n v="72100236164"/>
    <s v="Dr. PRASHANTKUMAR SHIVSHARANAP"/>
    <n v="2700000"/>
    <n v="12.3"/>
    <n v="2037088"/>
    <n v="1393787"/>
    <n v="0"/>
    <n v="0"/>
    <n v="0"/>
    <n v="0"/>
    <d v="2014-03-26T00:00:00"/>
    <n v="23"/>
    <n v="23"/>
    <n v="0"/>
    <n v="0"/>
    <n v="0"/>
    <n v="0"/>
    <x v="0"/>
    <s v="INR"/>
    <n v="0"/>
    <n v="51284"/>
    <s v="00/00/0000"/>
    <n v="0"/>
    <n v="0"/>
  </r>
  <r>
    <n v="62448949708"/>
    <s v="BR-DL WAREHOUSE-SBF(STATE"/>
    <n v="72024828487"/>
    <s v="Mr. BASAWARAJ S/O RAMSHETTY BI"/>
    <n v="2100000"/>
    <n v="13.3"/>
    <n v="2181478"/>
    <n v="2181478"/>
    <n v="0"/>
    <n v="0"/>
    <n v="0"/>
    <n v="0"/>
    <d v="2015-12-18T00:00:00"/>
    <n v="0"/>
    <n v="0"/>
    <n v="0"/>
    <n v="0"/>
    <n v="0"/>
    <n v="0"/>
    <x v="0"/>
    <s v="INR"/>
    <n v="0"/>
    <n v="2229432.2209999999"/>
    <s v="00/00/0000"/>
    <n v="0"/>
    <n v="0"/>
  </r>
  <r>
    <n v="62449615425"/>
    <s v="BR-DL WAREHOUSE-SBF(STATE"/>
    <n v="78212147285"/>
    <s v="Mr. SHIVASHARANAPPA BASAPPA KO"/>
    <n v="2650000"/>
    <n v="13.3"/>
    <n v="2747882"/>
    <n v="2754632"/>
    <n v="6750"/>
    <n v="2.4036479958384972E-3"/>
    <n v="6750"/>
    <n v="0"/>
    <d v="2015-12-23T00:00:00"/>
    <n v="0"/>
    <n v="0"/>
    <n v="0"/>
    <n v="0"/>
    <n v="0"/>
    <n v="0"/>
    <x v="0"/>
    <s v="INR"/>
    <n v="0"/>
    <n v="2808231.4929999998"/>
    <d v="2016-03-10T00:00:00"/>
    <n v="0"/>
    <n v="0"/>
  </r>
  <r>
    <n v="62450000925"/>
    <s v="BR-DL WAREHOUSE-SBF(STATE"/>
    <n v="72059559170"/>
    <s v="Mr. GANAPATH RAO M  BARALE"/>
    <n v="2700000"/>
    <n v="13.3"/>
    <n v="2793650"/>
    <n v="2803400"/>
    <n v="9750"/>
    <n v="3.4150828773818823E-3"/>
    <n v="9750"/>
    <n v="0"/>
    <d v="2015-12-29T00:00:00"/>
    <n v="0"/>
    <n v="0"/>
    <n v="0"/>
    <n v="0"/>
    <n v="0"/>
    <n v="0"/>
    <x v="0"/>
    <s v="INR"/>
    <n v="0"/>
    <n v="2854981.9580000001"/>
    <d v="2016-03-10T00:00:00"/>
    <n v="0"/>
    <n v="0"/>
  </r>
  <r>
    <n v="62450024856"/>
    <s v="BR-DL WAREHOUSE-SBF(STATE"/>
    <n v="72060154524"/>
    <s v="Mr. REVANASIDDAYYA.  S. MATHPA"/>
    <n v="2550000"/>
    <n v="13.3"/>
    <n v="2638426"/>
    <n v="2644926"/>
    <n v="6500"/>
    <n v="2.4106467371741206E-3"/>
    <n v="6500"/>
    <n v="0"/>
    <d v="2015-12-29T00:00:00"/>
    <n v="0"/>
    <n v="0"/>
    <n v="0"/>
    <n v="0"/>
    <n v="0"/>
    <n v="0"/>
    <x v="0"/>
    <s v="INR"/>
    <n v="0"/>
    <n v="2696371.8489999999"/>
    <d v="2016-03-10T00:00:00"/>
    <n v="0"/>
    <n v="0"/>
  </r>
  <r>
    <n v="62450185429"/>
    <s v="BR-DL WAREHOUSE-SBF(STATE"/>
    <n v="72076745452"/>
    <s v="Mr. RAJENDRA RAMCHANDRAPPA KAD"/>
    <n v="2650000"/>
    <n v="13.3"/>
    <n v="2740895"/>
    <n v="2747645"/>
    <n v="6750"/>
    <n v="2.4097744796916423E-3"/>
    <n v="6750"/>
    <n v="0"/>
    <d v="2015-12-30T00:00:00"/>
    <n v="0"/>
    <n v="0"/>
    <n v="0"/>
    <n v="0"/>
    <n v="0"/>
    <n v="0"/>
    <x v="0"/>
    <s v="INR"/>
    <n v="0"/>
    <n v="2801091.9929999998"/>
    <d v="2016-03-10T00:00:00"/>
    <n v="0"/>
    <n v="0"/>
  </r>
  <r>
    <n v="62450236612"/>
    <s v="BR-DL WAREHOUSE-SBF(STATE"/>
    <n v="72061481530"/>
    <s v="Mr. CHANNAPPA  CHINTI"/>
    <n v="1300000"/>
    <n v="13.3"/>
    <n v="1344075"/>
    <n v="1344075"/>
    <n v="0"/>
    <n v="0"/>
    <n v="0"/>
    <n v="0"/>
    <d v="2015-12-30T00:00:00"/>
    <n v="0"/>
    <n v="0"/>
    <n v="0"/>
    <n v="0"/>
    <n v="0"/>
    <n v="0"/>
    <x v="0"/>
    <s v="INR"/>
    <n v="0"/>
    <n v="1374120.6"/>
    <s v="00/00/0000"/>
    <n v="0"/>
    <n v="0"/>
  </r>
  <r>
    <n v="62450381831"/>
    <s v="BR-DL WAREHOUSE-SBF(STATE"/>
    <n v="72058630860"/>
    <s v="Mr. SHIVANGOUDA  CHANAPPA GOUD"/>
    <n v="2900000"/>
    <n v="13.3"/>
    <n v="2998378"/>
    <n v="3005628"/>
    <n v="7250"/>
    <n v="4.705379072467538E-3"/>
    <n v="7250"/>
    <n v="0"/>
    <d v="2015-12-31T00:00:00"/>
    <n v="0"/>
    <n v="0"/>
    <n v="0"/>
    <n v="0"/>
    <n v="0"/>
    <n v="0"/>
    <x v="0"/>
    <s v="INR"/>
    <n v="0"/>
    <n v="1540789.7830000001"/>
    <d v="2016-03-10T00:00:00"/>
    <n v="0"/>
    <n v="0"/>
  </r>
  <r>
    <n v="62450445413"/>
    <s v="BR-DL WAREHOUSE-SBF(STATE"/>
    <n v="72058897869"/>
    <s v="Mr. SIDRAMAPPA  SHANKREPPA MUD"/>
    <n v="2600000"/>
    <n v="13.3"/>
    <n v="2688200"/>
    <n v="2694700"/>
    <n v="6500"/>
    <n v="4.7053790741119327E-3"/>
    <n v="6500"/>
    <n v="0"/>
    <d v="2015-12-31T00:00:00"/>
    <n v="0"/>
    <n v="0"/>
    <n v="0"/>
    <n v="0"/>
    <n v="0"/>
    <n v="0"/>
    <x v="0"/>
    <s v="INR"/>
    <n v="0"/>
    <n v="1381397.736"/>
    <d v="2016-03-10T00:00:00"/>
    <n v="0"/>
    <n v="0"/>
  </r>
  <r>
    <n v="62445184365"/>
    <s v="BR-DL WAREHOUSE-SBF(STATE"/>
    <n v="72078122774"/>
    <s v="Mr. APPARAYA M KOTAMBRI"/>
    <n v="2660000"/>
    <n v="13.3"/>
    <n v="2790420"/>
    <n v="2797170"/>
    <n v="6750"/>
    <n v="2.3928798369421771E-3"/>
    <n v="6750"/>
    <n v="0"/>
    <d v="2015-11-21T00:00:00"/>
    <n v="1"/>
    <n v="1"/>
    <n v="0"/>
    <n v="1"/>
    <n v="1"/>
    <n v="701"/>
    <x v="2"/>
    <s v="INR"/>
    <n v="0"/>
    <n v="2820868.7689999999"/>
    <d v="2016-03-10T00:00:00"/>
    <n v="0"/>
    <n v="0"/>
  </r>
  <r>
    <n v="62445251005"/>
    <s v="BR-DL WAREHOUSE-SBF(STATE"/>
    <n v="72013075568"/>
    <s v="Mr. ASHOK KUMAR  JEWARGI"/>
    <n v="2610000"/>
    <n v="13.3"/>
    <n v="2737970"/>
    <n v="2744720"/>
    <n v="6750"/>
    <n v="2.4387204468088479E-3"/>
    <n v="6750"/>
    <n v="0"/>
    <d v="2015-11-21T00:00:00"/>
    <n v="1"/>
    <n v="1"/>
    <n v="0"/>
    <n v="1"/>
    <n v="1"/>
    <n v="701"/>
    <x v="2"/>
    <s v="INR"/>
    <n v="0"/>
    <n v="2767844.92"/>
    <d v="2016-03-10T00:00:00"/>
    <n v="0"/>
    <n v="0"/>
  </r>
  <r>
    <n v="62445558026"/>
    <s v="BR-DL WAREHOUSE-SBF(STATE"/>
    <n v="72076275053"/>
    <s v="Mr. SRISHAIL GURUSIDDAPPA CHIT"/>
    <n v="2210000"/>
    <n v="13.3"/>
    <n v="2315833"/>
    <n v="2321583"/>
    <n v="5750"/>
    <n v="2.4561088416423364E-3"/>
    <n v="5750"/>
    <n v="0"/>
    <d v="2015-11-24T00:00:00"/>
    <n v="1"/>
    <n v="1"/>
    <n v="0"/>
    <n v="1"/>
    <n v="1"/>
    <n v="701"/>
    <x v="2"/>
    <s v="INR"/>
    <n v="0"/>
    <n v="2341101.4619999998"/>
    <d v="2016-03-10T00:00:00"/>
    <n v="0"/>
    <n v="0"/>
  </r>
  <r>
    <n v="62445715569"/>
    <s v="BR-DL WAREHOUSE-SBF(STATE"/>
    <n v="72076274457"/>
    <s v="Mr. DHAMARAO SHARNAPPA PATIL"/>
    <n v="2310000"/>
    <n v="13.3"/>
    <n v="2419741"/>
    <n v="2425741"/>
    <n v="6000"/>
    <n v="2.4528397970235167E-3"/>
    <n v="6000"/>
    <n v="0"/>
    <d v="2015-11-25T00:00:00"/>
    <n v="1"/>
    <n v="1"/>
    <n v="0"/>
    <n v="1"/>
    <n v="1"/>
    <n v="701"/>
    <x v="2"/>
    <s v="INR"/>
    <n v="0"/>
    <n v="2446144.264"/>
    <d v="2016-03-10T00:00:00"/>
    <n v="0"/>
    <n v="0"/>
  </r>
  <r>
    <n v="62446385684"/>
    <s v="BR-DL WAREHOUSE-SBF(STATE"/>
    <n v="72077283541"/>
    <s v="Mr. SANJAY NAGAPPA BHAVI"/>
    <n v="2200000"/>
    <n v="13.3"/>
    <n v="2299487"/>
    <n v="2304987"/>
    <n v="5500"/>
    <n v="2.339592076629086E-3"/>
    <n v="5500"/>
    <n v="0"/>
    <d v="2015-12-01T00:00:00"/>
    <n v="0"/>
    <n v="0"/>
    <n v="0"/>
    <n v="1"/>
    <n v="1"/>
    <n v="701"/>
    <x v="2"/>
    <s v="INR"/>
    <n v="0"/>
    <n v="2350837.1630000002"/>
    <d v="2016-03-10T00:00:00"/>
    <n v="0"/>
    <n v="0"/>
  </r>
  <r>
    <n v="62450031397"/>
    <s v="BR-DL WAREHOUSE-SBF(CENT)"/>
    <n v="72237034388"/>
    <s v="Mr. SUNIL  KUMAR"/>
    <n v="250000"/>
    <n v="12.55"/>
    <n v="258180"/>
    <n v="259430"/>
    <n v="1250"/>
    <n v="4.7434069205244452E-3"/>
    <n v="1250"/>
    <n v="0"/>
    <d v="2015-12-29T00:00:00"/>
    <n v="0"/>
    <n v="0"/>
    <n v="0"/>
    <n v="0"/>
    <n v="0"/>
    <n v="0"/>
    <x v="0"/>
    <s v="INR"/>
    <n v="0"/>
    <n v="263523.67"/>
    <d v="2016-03-10T00:00:00"/>
    <n v="0"/>
    <n v="0"/>
  </r>
  <r>
    <n v="62239653130"/>
    <s v="RECALLED DEBTS(DL/TL)"/>
    <n v="72109460926"/>
    <s v="Mr. ARVIND  MADINKAR"/>
    <n v="250000"/>
    <n v="0"/>
    <n v="95491"/>
    <n v="143996.70000000001"/>
    <n v="48505.700000000012"/>
    <n v="7.2515622664075368"/>
    <n v="48505.7"/>
    <n v="0"/>
    <d v="2012-07-30T00:00:00"/>
    <n v="34"/>
    <n v="27"/>
    <n v="7"/>
    <n v="4"/>
    <n v="4"/>
    <n v="506"/>
    <x v="3"/>
    <s v="INR"/>
    <n v="0"/>
    <n v="6689"/>
    <d v="2015-09-01T00:00:00"/>
    <n v="0"/>
    <n v="0"/>
  </r>
  <r>
    <n v="62242201440"/>
    <s v="RECALLED ASSETS (DL/TL)"/>
    <n v="72109363682"/>
    <s v="Mr. MAHANTESH  MARILINGAPPA"/>
    <n v="250000"/>
    <n v="0"/>
    <n v="36010"/>
    <n v="44943.47"/>
    <n v="8933.4700000000012"/>
    <n v="1.4563857189435934"/>
    <n v="8933.4699999999993"/>
    <n v="0"/>
    <d v="2012-08-17T00:00:00"/>
    <n v="40"/>
    <n v="39"/>
    <n v="1"/>
    <n v="6"/>
    <n v="6"/>
    <n v="802"/>
    <x v="5"/>
    <s v="INR"/>
    <n v="0"/>
    <n v="6134"/>
    <d v="2016-03-01T00:00:00"/>
    <n v="0"/>
    <n v="0"/>
  </r>
  <r>
    <n v="62121654092"/>
    <s v="RECALLED ASSETS (DL/TL)"/>
    <n v="72057648712"/>
    <s v="SANDESH  PRAKASH  KAMBLE"/>
    <n v="70000"/>
    <n v="0"/>
    <n v="0"/>
    <n v="2729"/>
    <n v="2729"/>
    <n v="1.7174323473882944"/>
    <n v="2729"/>
    <n v="0"/>
    <d v="2010-01-30T00:00:00"/>
    <n v="60"/>
    <n v="58"/>
    <n v="2"/>
    <n v="8"/>
    <n v="8"/>
    <n v="712"/>
    <x v="12"/>
    <s v="INR"/>
    <n v="0"/>
    <n v="1589"/>
    <d v="2014-09-30T00:00:00"/>
    <n v="0"/>
    <n v="0"/>
  </r>
  <r>
    <n v="62387623229"/>
    <s v="RECALLED ASSETS (DL/TL)"/>
    <n v="72165047424"/>
    <s v="SBH CAD UNCONCILITION ACCOUNT"/>
    <n v="10000"/>
    <n v="0"/>
    <n v="0"/>
    <n v="2400"/>
    <n v="2400"/>
    <n v="0.23103581055063535"/>
    <n v="2400"/>
    <n v="0"/>
    <d v="2014-12-11T00:00:00"/>
    <n v="5"/>
    <n v="5"/>
    <n v="0"/>
    <n v="8"/>
    <n v="8"/>
    <n v="712"/>
    <x v="12"/>
    <s v="INR"/>
    <n v="0"/>
    <n v="10388"/>
    <d v="2015-11-30T00:00:00"/>
    <n v="0"/>
    <n v="0"/>
  </r>
  <r>
    <n v="62387626219"/>
    <s v="RECALLED ASSETS (DL/TL)"/>
    <n v="72165047424"/>
    <s v="SBH CAD UNCONCILITION ACCOUNT"/>
    <n v="25000"/>
    <n v="0"/>
    <n v="0"/>
    <n v="22979"/>
    <n v="22979"/>
    <n v="0.81621852022875008"/>
    <n v="22979"/>
    <n v="0"/>
    <d v="2014-12-11T00:00:00"/>
    <n v="5"/>
    <n v="4"/>
    <n v="1"/>
    <n v="8"/>
    <n v="8"/>
    <n v="712"/>
    <x v="12"/>
    <s v="INR"/>
    <n v="0"/>
    <n v="28153"/>
    <d v="2015-11-30T00:00:00"/>
    <n v="0"/>
    <n v="0"/>
  </r>
  <r>
    <n v="62111947080"/>
    <s v="CTL PMEGP (SSI)"/>
    <n v="72051822562"/>
    <s v="BHANDARI TEXTILE MILL"/>
    <n v="1922000"/>
    <n v="15.4"/>
    <n v="0"/>
    <n v="82685"/>
    <n v="82685"/>
    <n v="2.1512384223124155"/>
    <n v="82685"/>
    <n v="0"/>
    <d v="2009-10-24T00:00:00"/>
    <n v="0"/>
    <n v="0"/>
    <n v="0"/>
    <n v="4"/>
    <n v="4"/>
    <n v="506"/>
    <x v="3"/>
    <s v="INR"/>
    <n v="0"/>
    <n v="38436"/>
    <d v="2016-02-20T00:00:00"/>
    <n v="256409"/>
    <n v="353500.13"/>
  </r>
  <r>
    <n v="62453992815"/>
    <s v="BR-TERM LOAN-SSI"/>
    <n v="72238650646"/>
    <s v="Mr. SACHIN KHEMU RATHOD"/>
    <n v="3500000"/>
    <n v="13.5"/>
    <n v="2242804"/>
    <n v="2251554"/>
    <n v="8750"/>
    <n v="0.1229157009004453"/>
    <n v="8750"/>
    <n v="0"/>
    <d v="2016-01-30T00:00:00"/>
    <n v="0"/>
    <n v="0"/>
    <n v="0"/>
    <n v="0"/>
    <n v="0"/>
    <n v="0"/>
    <x v="0"/>
    <s v="INR"/>
    <n v="21782"/>
    <n v="71187"/>
    <d v="2016-03-10T00:00:00"/>
    <n v="0"/>
    <n v="0"/>
  </r>
  <r>
    <n v="62407461834"/>
    <s v="BR-TERM LOAN-SSI"/>
    <n v="72215826096"/>
    <s v="R.G MICRO AGARBATTI WORKS"/>
    <n v="400000"/>
    <n v="12.55"/>
    <n v="329587"/>
    <n v="394068"/>
    <n v="64481"/>
    <n v="6.8816435432230527"/>
    <n v="64481"/>
    <n v="0"/>
    <d v="2015-03-11T00:00:00"/>
    <n v="0"/>
    <n v="0"/>
    <n v="0"/>
    <n v="4"/>
    <n v="4"/>
    <n v="506"/>
    <x v="3"/>
    <s v="INR"/>
    <n v="0"/>
    <n v="9370"/>
    <d v="2015-11-30T00:00:00"/>
    <n v="11784"/>
    <n v="24615.56"/>
  </r>
  <r>
    <n v="62150991610"/>
    <s v="BR-TL CONVENTION INDU-SSI"/>
    <n v="72062922440"/>
    <s v="NIGUDGI PULSES"/>
    <n v="10000000"/>
    <n v="12.25"/>
    <n v="2967535"/>
    <n v="1040693"/>
    <n v="0"/>
    <n v="0"/>
    <n v="0"/>
    <n v="0"/>
    <d v="2010-08-30T00:00:00"/>
    <n v="0"/>
    <n v="0"/>
    <n v="0"/>
    <n v="0"/>
    <n v="0"/>
    <n v="0"/>
    <x v="0"/>
    <s v="INR"/>
    <n v="0"/>
    <n v="180299"/>
    <s v="00/00/0000"/>
    <n v="0"/>
    <n v="0"/>
  </r>
  <r>
    <n v="62215728887"/>
    <s v="BR-TL CONVENTION INDU-SSI"/>
    <n v="72074768551"/>
    <s v="PRAKASH DALL INDUSTRIES PROP:S"/>
    <n v="5000000"/>
    <n v="10.3"/>
    <n v="2600586"/>
    <n v="1382924"/>
    <n v="0"/>
    <n v="0"/>
    <n v="0"/>
    <n v="0"/>
    <d v="2012-01-06T00:00:00"/>
    <n v="0"/>
    <n v="0"/>
    <n v="0"/>
    <n v="0"/>
    <n v="0"/>
    <n v="0"/>
    <x v="0"/>
    <s v="INR"/>
    <n v="0"/>
    <n v="104339"/>
    <s v="00/00/0000"/>
    <n v="0"/>
    <n v="0"/>
  </r>
  <r>
    <n v="62257017771"/>
    <s v="BR-TL CONVENTION INDU-SSI"/>
    <n v="72101498052"/>
    <s v="BASAVA PULSES"/>
    <n v="4000000"/>
    <n v="11.3"/>
    <n v="5066023"/>
    <n v="2718825"/>
    <n v="0"/>
    <n v="0"/>
    <n v="0"/>
    <n v="0"/>
    <d v="2012-11-19T00:00:00"/>
    <n v="0"/>
    <n v="0"/>
    <n v="0"/>
    <n v="0"/>
    <n v="0"/>
    <n v="0"/>
    <x v="0"/>
    <s v="INR"/>
    <n v="0"/>
    <n v="12002"/>
    <s v="00/00/0000"/>
    <n v="0"/>
    <n v="0"/>
  </r>
  <r>
    <n v="62452506431"/>
    <s v="BR-DL WHR CE/ST/PV0314AGR"/>
    <n v="72076374075"/>
    <s v="Mr. APPASAB SHANTGOUDA PATIL"/>
    <n v="500000"/>
    <n v="10.75"/>
    <n v="501914"/>
    <n v="503164"/>
    <n v="1250"/>
    <n v="0.65295189102703066"/>
    <n v="1250"/>
    <n v="0"/>
    <d v="2016-01-19T00:00:00"/>
    <n v="1"/>
    <n v="0"/>
    <n v="1"/>
    <n v="1"/>
    <n v="1"/>
    <n v="701"/>
    <x v="2"/>
    <s v="INR"/>
    <n v="0"/>
    <n v="1914.383"/>
    <d v="2016-03-10T00:00:00"/>
    <n v="0"/>
    <n v="8843.74"/>
  </r>
  <r>
    <n v="62452867943"/>
    <s v="BR-DL WHR CE/ST/PV0314AGR"/>
    <n v="72012201143"/>
    <s v="Mr. SHIVAKUMAR NAGANNA KALBURG"/>
    <n v="270000"/>
    <n v="10.75"/>
    <n v="270795"/>
    <n v="271545"/>
    <n v="750"/>
    <n v="0.9431530234342087"/>
    <n v="750"/>
    <n v="0"/>
    <d v="2016-01-22T00:00:00"/>
    <n v="1"/>
    <n v="0"/>
    <n v="1"/>
    <n v="1"/>
    <n v="1"/>
    <n v="701"/>
    <x v="2"/>
    <s v="INR"/>
    <n v="0"/>
    <n v="795.20500000000004"/>
    <d v="2016-03-10T00:00:00"/>
    <n v="0"/>
    <n v="4776.04"/>
  </r>
  <r>
    <n v="62452871176"/>
    <s v="BR-DL WHR CE/ST/PV0314AGR"/>
    <n v="72108590605"/>
    <s v="Mr. MALLIKARJUN NAGANNA KALBUR"/>
    <n v="360000"/>
    <n v="10.75"/>
    <n v="361061"/>
    <n v="362061"/>
    <n v="1000"/>
    <n v="2.6512790812240504E-3"/>
    <n v="1000"/>
    <n v="0"/>
    <d v="2016-01-21T00:00:00"/>
    <n v="1"/>
    <n v="1"/>
    <n v="0"/>
    <n v="1"/>
    <n v="1"/>
    <n v="701"/>
    <x v="2"/>
    <s v="INR"/>
    <n v="0"/>
    <n v="377176.43800000002"/>
    <d v="2016-03-10T00:00:00"/>
    <n v="0"/>
    <n v="6368.18"/>
  </r>
  <r>
    <n v="62452880487"/>
    <s v="BR-DL WHR CE/ST/PV0314AGR"/>
    <n v="72238205367"/>
    <s v="Mr. SABANNA  SHIVASHARANAPPA"/>
    <n v="750000"/>
    <n v="10.75"/>
    <n v="752430"/>
    <n v="754430"/>
    <n v="2000"/>
    <n v="0.8231150459668598"/>
    <n v="2000"/>
    <n v="0"/>
    <d v="2016-01-21T00:00:00"/>
    <n v="1"/>
    <n v="0"/>
    <n v="1"/>
    <n v="1"/>
    <n v="1"/>
    <n v="701"/>
    <x v="2"/>
    <s v="INR"/>
    <n v="0"/>
    <n v="2429.7939999999999"/>
    <d v="2016-03-10T00:00:00"/>
    <n v="0"/>
    <n v="13266.38"/>
  </r>
  <r>
    <n v="62452887631"/>
    <s v="BR-DL WHR CE/ST/PV0314AGR"/>
    <n v="72238205221"/>
    <s v="Mrs. SHILPA MALLIKARJUN KALABU"/>
    <n v="300000"/>
    <n v="10.75"/>
    <n v="300972"/>
    <n v="301722"/>
    <n v="750"/>
    <n v="0.77167083197433528"/>
    <n v="750"/>
    <n v="0"/>
    <d v="2016-01-21T00:00:00"/>
    <n v="1"/>
    <n v="0"/>
    <n v="1"/>
    <n v="1"/>
    <n v="1"/>
    <n v="701"/>
    <x v="2"/>
    <s v="INR"/>
    <n v="0"/>
    <n v="971.91700000000003"/>
    <d v="2016-03-10T00:00:00"/>
    <n v="0"/>
    <n v="5306.44"/>
  </r>
  <r>
    <n v="62453542356"/>
    <s v="BR-DL WHR CE/ST/PV0314AGR"/>
    <n v="72061887325"/>
    <s v="Mr. MANJUNATH SHANTAPPA S"/>
    <n v="500000"/>
    <n v="10.75"/>
    <n v="500589"/>
    <n v="501839"/>
    <n v="1250"/>
    <n v="2.1220933687128736"/>
    <n v="1250"/>
    <n v="0"/>
    <d v="2016-01-28T00:00:00"/>
    <n v="0"/>
    <n v="0"/>
    <n v="0"/>
    <n v="1"/>
    <n v="1"/>
    <n v="701"/>
    <x v="2"/>
    <s v="INR"/>
    <n v="0"/>
    <n v="589.04100000000005"/>
    <d v="2016-03-10T00:00:00"/>
    <n v="0"/>
    <n v="8843.74"/>
  </r>
  <r>
    <n v="62416047877"/>
    <s v="BR-DLGOLD LOAN AGR 082006"/>
    <n v="72028459208"/>
    <s v="Mr. JAGANATH KUMBAR  BASANNA"/>
    <n v="90000"/>
    <n v="6.7"/>
    <n v="93867"/>
    <n v="93867"/>
    <n v="0"/>
    <n v="0"/>
    <n v="0"/>
    <n v="0"/>
    <d v="2015-05-05T00:00:00"/>
    <n v="0"/>
    <n v="0"/>
    <n v="0"/>
    <n v="0"/>
    <n v="0"/>
    <n v="0"/>
    <x v="0"/>
    <s v="INR"/>
    <n v="0"/>
    <n v="93946"/>
    <s v="00/00/0000"/>
    <n v="0"/>
    <n v="2015.4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A76EA46-E60E-4298-A35B-DB40CA7A334D}" name="PivotTable1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C17" firstHeaderRow="0" firstDataRow="1" firstDataCol="1"/>
  <pivotFields count="26">
    <pivotField dataField="1" showAll="0"/>
    <pivotField showAll="0"/>
    <pivotField showAll="0"/>
    <pivotField showAll="0"/>
    <pivotField numFmtId="4" showAll="0"/>
    <pivotField showAll="0"/>
    <pivotField showAll="0"/>
    <pivotField dataField="1" showAll="0"/>
    <pivotField numFmtId="164" showAll="0"/>
    <pivotField showAll="0"/>
    <pivotField showAll="0"/>
    <pivotField numFmtId="164" showAll="0"/>
    <pivotField numFmtId="14"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1"/>
        <item x="9"/>
        <item x="3"/>
        <item x="5"/>
        <item x="7"/>
        <item x="11"/>
        <item x="2"/>
        <item x="4"/>
        <item x="6"/>
        <item x="10"/>
        <item x="0"/>
        <item x="12"/>
        <item x="8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19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No. of Accts" fld="0" subtotal="count" baseField="0" baseItem="0"/>
    <dataField name="O/s" fld="7" baseField="0" baseItem="0" numFmtId="164"/>
  </dataFields>
  <formats count="4">
    <format dxfId="19">
      <pivotArea collapsedLevelsAreSubtotals="1" fieldPosition="0">
        <references count="1">
          <reference field="19" count="0"/>
        </references>
      </pivotArea>
    </format>
    <format dxfId="15">
      <pivotArea collapsedLevelsAreSubtotals="1" fieldPosition="0">
        <references count="1">
          <reference field="19" count="1">
            <x v="10"/>
          </reference>
        </references>
      </pivotArea>
    </format>
    <format dxfId="14">
      <pivotArea dataOnly="0" labelOnly="1" fieldPosition="0">
        <references count="1">
          <reference field="19" count="1">
            <x v="10"/>
          </reference>
        </references>
      </pivotArea>
    </format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C233A-9240-43FD-B542-7042648CB003}">
  <dimension ref="A3:D17"/>
  <sheetViews>
    <sheetView tabSelected="1" workbookViewId="0"/>
  </sheetViews>
  <sheetFormatPr defaultRowHeight="18.75" x14ac:dyDescent="0.3"/>
  <cols>
    <col min="1" max="1" width="21.69921875" bestFit="1" customWidth="1"/>
    <col min="2" max="2" width="10.3984375" bestFit="1" customWidth="1"/>
    <col min="3" max="3" width="14.796875" bestFit="1" customWidth="1"/>
    <col min="4" max="4" width="14.19921875" bestFit="1" customWidth="1"/>
  </cols>
  <sheetData>
    <row r="3" spans="1:4" x14ac:dyDescent="0.3">
      <c r="A3" s="21" t="s">
        <v>1349</v>
      </c>
      <c r="B3" t="s">
        <v>1352</v>
      </c>
      <c r="C3" t="s">
        <v>1353</v>
      </c>
    </row>
    <row r="4" spans="1:4" x14ac:dyDescent="0.3">
      <c r="A4" s="22" t="s">
        <v>1317</v>
      </c>
      <c r="B4" s="24">
        <v>27</v>
      </c>
      <c r="C4" s="24">
        <v>17186771.469999999</v>
      </c>
      <c r="D4" t="s">
        <v>1354</v>
      </c>
    </row>
    <row r="5" spans="1:4" x14ac:dyDescent="0.3">
      <c r="A5" s="22" t="s">
        <v>1318</v>
      </c>
      <c r="B5" s="24">
        <v>38</v>
      </c>
      <c r="C5" s="24">
        <v>17057074.740000002</v>
      </c>
      <c r="D5" t="s">
        <v>1355</v>
      </c>
    </row>
    <row r="6" spans="1:4" x14ac:dyDescent="0.3">
      <c r="A6" s="22" t="s">
        <v>1320</v>
      </c>
      <c r="B6" s="24">
        <v>28</v>
      </c>
      <c r="C6" s="24">
        <v>4365800.38</v>
      </c>
      <c r="D6" t="s">
        <v>1356</v>
      </c>
    </row>
    <row r="7" spans="1:4" x14ac:dyDescent="0.3">
      <c r="A7" s="22" t="s">
        <v>1346</v>
      </c>
      <c r="B7" s="24">
        <v>64</v>
      </c>
      <c r="C7" s="24">
        <v>8209465.8200000003</v>
      </c>
      <c r="D7" t="s">
        <v>1357</v>
      </c>
    </row>
    <row r="8" spans="1:4" x14ac:dyDescent="0.3">
      <c r="A8" s="22" t="s">
        <v>1347</v>
      </c>
      <c r="B8" s="24">
        <v>41</v>
      </c>
      <c r="C8" s="24">
        <v>1476261.53</v>
      </c>
      <c r="D8" t="s">
        <v>1357</v>
      </c>
    </row>
    <row r="9" spans="1:4" x14ac:dyDescent="0.3">
      <c r="A9" s="22" t="s">
        <v>1315</v>
      </c>
      <c r="B9" s="24">
        <v>9</v>
      </c>
      <c r="C9" s="24">
        <v>4285222.5</v>
      </c>
      <c r="D9" t="s">
        <v>1358</v>
      </c>
    </row>
    <row r="10" spans="1:4" x14ac:dyDescent="0.3">
      <c r="A10" s="22" t="s">
        <v>1337</v>
      </c>
      <c r="B10" s="24">
        <v>13</v>
      </c>
      <c r="C10" s="24">
        <v>15609986</v>
      </c>
      <c r="D10" t="s">
        <v>1358</v>
      </c>
    </row>
    <row r="11" spans="1:4" x14ac:dyDescent="0.3">
      <c r="A11" s="22" t="s">
        <v>1340</v>
      </c>
      <c r="B11" s="24">
        <v>6</v>
      </c>
      <c r="C11" s="24">
        <v>432770.16000000003</v>
      </c>
      <c r="D11" t="s">
        <v>1355</v>
      </c>
    </row>
    <row r="12" spans="1:4" x14ac:dyDescent="0.3">
      <c r="A12" s="22" t="s">
        <v>1341</v>
      </c>
      <c r="B12" s="24">
        <v>15</v>
      </c>
      <c r="C12" s="24">
        <v>1248183.6600000001</v>
      </c>
      <c r="D12" t="s">
        <v>1356</v>
      </c>
    </row>
    <row r="13" spans="1:4" x14ac:dyDescent="0.3">
      <c r="A13" s="22" t="s">
        <v>1339</v>
      </c>
      <c r="B13" s="24">
        <v>13</v>
      </c>
      <c r="C13" s="24">
        <v>1815081.47</v>
      </c>
      <c r="D13" t="s">
        <v>1354</v>
      </c>
    </row>
    <row r="14" spans="1:4" x14ac:dyDescent="0.3">
      <c r="A14" s="25" t="s">
        <v>1350</v>
      </c>
      <c r="B14" s="26">
        <v>1027</v>
      </c>
      <c r="C14" s="26">
        <v>376993537.95999998</v>
      </c>
      <c r="D14" t="s">
        <v>1360</v>
      </c>
    </row>
    <row r="15" spans="1:4" x14ac:dyDescent="0.3">
      <c r="A15" s="22" t="s">
        <v>1343</v>
      </c>
      <c r="B15" s="24">
        <v>3</v>
      </c>
      <c r="C15" s="24">
        <v>28108</v>
      </c>
      <c r="D15" t="s">
        <v>1359</v>
      </c>
    </row>
    <row r="16" spans="1:4" x14ac:dyDescent="0.3">
      <c r="A16" s="22" t="s">
        <v>1345</v>
      </c>
      <c r="B16" s="24">
        <v>33</v>
      </c>
      <c r="C16" s="24">
        <v>3720822.0399999996</v>
      </c>
      <c r="D16" t="s">
        <v>1356</v>
      </c>
    </row>
    <row r="17" spans="1:3" x14ac:dyDescent="0.3">
      <c r="A17" s="22" t="s">
        <v>1351</v>
      </c>
      <c r="B17" s="23">
        <v>1317</v>
      </c>
      <c r="C17" s="24">
        <v>452429085.73000002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F7464-95FE-44AD-8D5D-ACB11AB6D2F2}">
  <dimension ref="A1:Z131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8.75" x14ac:dyDescent="0.3"/>
  <cols>
    <col min="1" max="1" width="13.09765625" bestFit="1" customWidth="1"/>
    <col min="2" max="2" width="27.796875" bestFit="1" customWidth="1"/>
    <col min="3" max="3" width="18.796875" bestFit="1" customWidth="1"/>
    <col min="4" max="4" width="33.5" bestFit="1" customWidth="1"/>
    <col min="5" max="5" width="13" bestFit="1" customWidth="1"/>
    <col min="6" max="6" width="9.5" bestFit="1" customWidth="1"/>
    <col min="7" max="7" width="14.8984375" bestFit="1" customWidth="1"/>
    <col min="8" max="8" width="14.19921875" bestFit="1" customWidth="1"/>
    <col min="9" max="10" width="14.19921875" style="6" customWidth="1"/>
    <col min="11" max="11" width="13.69921875" bestFit="1" customWidth="1"/>
    <col min="12" max="12" width="13.69921875" style="6" customWidth="1"/>
    <col min="13" max="13" width="10.69921875" bestFit="1" customWidth="1"/>
    <col min="14" max="16" width="6.5" bestFit="1" customWidth="1"/>
    <col min="17" max="17" width="6.296875" bestFit="1" customWidth="1"/>
    <col min="18" max="18" width="5.796875" bestFit="1" customWidth="1"/>
    <col min="19" max="19" width="8.59765625" bestFit="1" customWidth="1"/>
    <col min="20" max="20" width="21.69921875" bestFit="1" customWidth="1"/>
    <col min="21" max="21" width="10.69921875" bestFit="1" customWidth="1"/>
    <col min="22" max="22" width="17.3984375" bestFit="1" customWidth="1"/>
    <col min="23" max="23" width="19.8984375" bestFit="1" customWidth="1"/>
    <col min="24" max="24" width="11" bestFit="1" customWidth="1"/>
    <col min="25" max="25" width="15.69921875" bestFit="1" customWidth="1"/>
    <col min="26" max="26" width="11.09765625" bestFit="1" customWidth="1"/>
  </cols>
  <sheetData>
    <row r="1" spans="1:2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1281</v>
      </c>
      <c r="J1" s="4" t="s">
        <v>1283</v>
      </c>
      <c r="K1" s="3" t="s">
        <v>8</v>
      </c>
      <c r="L1" s="4" t="s">
        <v>1282</v>
      </c>
      <c r="M1" s="3" t="s">
        <v>9</v>
      </c>
      <c r="N1" s="3" t="s">
        <v>1307</v>
      </c>
      <c r="O1" s="3" t="s">
        <v>1308</v>
      </c>
      <c r="P1" s="3" t="s">
        <v>1309</v>
      </c>
      <c r="Q1" s="3" t="s">
        <v>10</v>
      </c>
      <c r="R1" s="3" t="s">
        <v>11</v>
      </c>
      <c r="S1" s="3" t="s">
        <v>12</v>
      </c>
      <c r="T1" s="3" t="s">
        <v>1348</v>
      </c>
      <c r="U1" s="3" t="s">
        <v>13</v>
      </c>
      <c r="V1" s="3" t="s">
        <v>14</v>
      </c>
      <c r="W1" s="3" t="s">
        <v>15</v>
      </c>
      <c r="X1" s="3" t="s">
        <v>16</v>
      </c>
      <c r="Y1" s="3" t="s">
        <v>17</v>
      </c>
      <c r="Z1" s="3" t="s">
        <v>18</v>
      </c>
    </row>
    <row r="2" spans="1:26" x14ac:dyDescent="0.3">
      <c r="A2">
        <v>62217460575</v>
      </c>
      <c r="B2" t="s">
        <v>19</v>
      </c>
      <c r="C2">
        <v>72087905662</v>
      </c>
      <c r="D2" t="s">
        <v>20</v>
      </c>
      <c r="E2" s="1">
        <v>24145</v>
      </c>
      <c r="F2">
        <v>11.5</v>
      </c>
      <c r="G2" s="1">
        <v>24054</v>
      </c>
      <c r="H2" s="1">
        <v>24054</v>
      </c>
      <c r="I2" s="5">
        <f>IF(G2&lt;H2,H2-G2,0)</f>
        <v>0</v>
      </c>
      <c r="J2" s="5">
        <f>I2/W2</f>
        <v>0</v>
      </c>
      <c r="K2">
        <v>0</v>
      </c>
      <c r="L2" s="7">
        <f>I2-K2</f>
        <v>0</v>
      </c>
      <c r="M2" s="2">
        <v>40931</v>
      </c>
      <c r="N2">
        <v>1</v>
      </c>
      <c r="O2">
        <v>1</v>
      </c>
      <c r="P2">
        <v>0</v>
      </c>
      <c r="Q2">
        <v>0</v>
      </c>
      <c r="R2">
        <v>0</v>
      </c>
      <c r="S2">
        <v>0</v>
      </c>
      <c r="T2" t="str">
        <f>IFERROR(VLOOKUP(S2,Sheet2!$A$6:$B$31,2,0),"Not Available")</f>
        <v>Not Available</v>
      </c>
      <c r="U2" t="s">
        <v>21</v>
      </c>
      <c r="V2">
        <v>0</v>
      </c>
      <c r="W2">
        <v>342</v>
      </c>
      <c r="X2" t="s">
        <v>22</v>
      </c>
      <c r="Y2">
        <v>0</v>
      </c>
      <c r="Z2">
        <v>34.46</v>
      </c>
    </row>
    <row r="3" spans="1:26" x14ac:dyDescent="0.3">
      <c r="A3">
        <v>62023482930</v>
      </c>
      <c r="B3" t="s">
        <v>23</v>
      </c>
      <c r="C3">
        <v>72011369436</v>
      </c>
      <c r="D3" t="s">
        <v>24</v>
      </c>
      <c r="E3" s="1">
        <v>200000</v>
      </c>
      <c r="F3">
        <v>13.5</v>
      </c>
      <c r="G3" s="1">
        <v>160684</v>
      </c>
      <c r="H3" s="1">
        <v>89307</v>
      </c>
      <c r="I3" s="5">
        <f>IF(G3&lt;H3,H3-G3,0)</f>
        <v>0</v>
      </c>
      <c r="J3" s="5">
        <f t="shared" ref="J3:J66" si="0">I3/W3</f>
        <v>0</v>
      </c>
      <c r="K3">
        <v>0</v>
      </c>
      <c r="L3" s="7">
        <f t="shared" ref="L3:L66" si="1">I3-K3</f>
        <v>0</v>
      </c>
      <c r="M3" s="2">
        <v>39098</v>
      </c>
      <c r="N3">
        <v>44</v>
      </c>
      <c r="O3">
        <v>44</v>
      </c>
      <c r="P3">
        <v>0</v>
      </c>
      <c r="Q3">
        <v>0</v>
      </c>
      <c r="R3">
        <v>0</v>
      </c>
      <c r="S3">
        <v>0</v>
      </c>
      <c r="T3" t="str">
        <f>IFERROR(VLOOKUP(S3,Sheet2!$A$6:$B$31,2,0),"Not Available")</f>
        <v>Not Available</v>
      </c>
      <c r="U3" t="s">
        <v>21</v>
      </c>
      <c r="V3">
        <v>0</v>
      </c>
      <c r="W3" s="1">
        <v>2656</v>
      </c>
      <c r="X3" t="s">
        <v>22</v>
      </c>
      <c r="Y3">
        <v>0</v>
      </c>
      <c r="Z3">
        <v>0</v>
      </c>
    </row>
    <row r="4" spans="1:26" x14ac:dyDescent="0.3">
      <c r="A4">
        <v>62047566356</v>
      </c>
      <c r="B4" t="s">
        <v>25</v>
      </c>
      <c r="C4">
        <v>79241125065</v>
      </c>
      <c r="D4" t="s">
        <v>26</v>
      </c>
      <c r="E4" s="1">
        <v>40000</v>
      </c>
      <c r="F4">
        <v>11</v>
      </c>
      <c r="G4" s="1">
        <v>4274</v>
      </c>
      <c r="H4" s="1">
        <v>4554</v>
      </c>
      <c r="I4" s="5">
        <f t="shared" ref="I4:I67" si="2">IF(G4&lt;H4,H4-G4,0)</f>
        <v>280</v>
      </c>
      <c r="J4" s="8">
        <f t="shared" si="0"/>
        <v>0.39436619718309857</v>
      </c>
      <c r="K4">
        <v>280</v>
      </c>
      <c r="L4" s="7">
        <f t="shared" si="1"/>
        <v>0</v>
      </c>
      <c r="M4" s="2">
        <v>39393</v>
      </c>
      <c r="N4">
        <v>52</v>
      </c>
      <c r="O4">
        <v>52</v>
      </c>
      <c r="P4">
        <v>0</v>
      </c>
      <c r="Q4">
        <v>0</v>
      </c>
      <c r="R4">
        <v>0</v>
      </c>
      <c r="S4">
        <v>0</v>
      </c>
      <c r="T4" t="str">
        <f>IFERROR(VLOOKUP(S4,Sheet2!$A$6:$B$31,2,0),"Not Available")</f>
        <v>Not Available</v>
      </c>
      <c r="U4" t="s">
        <v>21</v>
      </c>
      <c r="V4">
        <v>0</v>
      </c>
      <c r="W4">
        <v>710</v>
      </c>
      <c r="X4" s="2">
        <v>42430</v>
      </c>
      <c r="Y4">
        <v>0</v>
      </c>
      <c r="Z4">
        <v>0</v>
      </c>
    </row>
    <row r="5" spans="1:26" x14ac:dyDescent="0.3">
      <c r="A5">
        <v>52011253884</v>
      </c>
      <c r="B5" t="s">
        <v>27</v>
      </c>
      <c r="C5">
        <v>79219735590</v>
      </c>
      <c r="D5" t="s">
        <v>28</v>
      </c>
      <c r="E5" s="1">
        <v>1000000</v>
      </c>
      <c r="F5">
        <v>5</v>
      </c>
      <c r="G5" s="1">
        <v>195142.13</v>
      </c>
      <c r="H5" s="1">
        <v>8093.13</v>
      </c>
      <c r="I5" s="5">
        <f t="shared" si="2"/>
        <v>0</v>
      </c>
      <c r="J5" s="8">
        <f t="shared" si="0"/>
        <v>0</v>
      </c>
      <c r="K5">
        <v>0</v>
      </c>
      <c r="L5" s="7">
        <f t="shared" si="1"/>
        <v>0</v>
      </c>
      <c r="M5" s="2">
        <v>33023</v>
      </c>
      <c r="N5">
        <v>96</v>
      </c>
      <c r="O5">
        <v>96</v>
      </c>
      <c r="P5">
        <v>0</v>
      </c>
      <c r="Q5">
        <v>0</v>
      </c>
      <c r="R5">
        <v>0</v>
      </c>
      <c r="S5">
        <v>0</v>
      </c>
      <c r="T5" t="str">
        <f>IFERROR(VLOOKUP(S5,Sheet2!$A$6:$B$31,2,0),"Not Available")</f>
        <v>Not Available</v>
      </c>
      <c r="U5" t="s">
        <v>21</v>
      </c>
      <c r="V5">
        <v>0</v>
      </c>
      <c r="W5" s="1">
        <v>1481</v>
      </c>
      <c r="X5" t="s">
        <v>22</v>
      </c>
      <c r="Y5">
        <v>0</v>
      </c>
      <c r="Z5">
        <v>0</v>
      </c>
    </row>
    <row r="6" spans="1:26" x14ac:dyDescent="0.3">
      <c r="A6">
        <v>52011253919</v>
      </c>
      <c r="B6" t="s">
        <v>27</v>
      </c>
      <c r="C6">
        <v>78204884841</v>
      </c>
      <c r="D6" t="s">
        <v>29</v>
      </c>
      <c r="E6" s="1">
        <v>309479</v>
      </c>
      <c r="F6">
        <v>6</v>
      </c>
      <c r="G6" s="1">
        <v>268871.77</v>
      </c>
      <c r="H6" s="1">
        <v>169876.58</v>
      </c>
      <c r="I6" s="5">
        <f t="shared" si="2"/>
        <v>0</v>
      </c>
      <c r="J6" s="8">
        <f t="shared" si="0"/>
        <v>0</v>
      </c>
      <c r="K6">
        <v>0</v>
      </c>
      <c r="L6" s="7">
        <f t="shared" si="1"/>
        <v>0</v>
      </c>
      <c r="M6" s="2">
        <v>36417</v>
      </c>
      <c r="N6">
        <v>36</v>
      </c>
      <c r="O6">
        <v>36</v>
      </c>
      <c r="P6">
        <v>0</v>
      </c>
      <c r="Q6">
        <v>0</v>
      </c>
      <c r="R6">
        <v>0</v>
      </c>
      <c r="S6">
        <v>0</v>
      </c>
      <c r="T6" t="str">
        <f>IFERROR(VLOOKUP(S6,Sheet2!$A$6:$B$31,2,0),"Not Available")</f>
        <v>Not Available</v>
      </c>
      <c r="U6" t="s">
        <v>21</v>
      </c>
      <c r="V6">
        <v>0</v>
      </c>
      <c r="W6" s="1">
        <v>6032</v>
      </c>
      <c r="X6" t="s">
        <v>22</v>
      </c>
      <c r="Y6">
        <v>0</v>
      </c>
      <c r="Z6">
        <v>0</v>
      </c>
    </row>
    <row r="7" spans="1:26" x14ac:dyDescent="0.3">
      <c r="A7">
        <v>52011253920</v>
      </c>
      <c r="B7" t="s">
        <v>27</v>
      </c>
      <c r="C7">
        <v>78204885787</v>
      </c>
      <c r="D7" t="s">
        <v>30</v>
      </c>
      <c r="E7" s="1">
        <v>765953</v>
      </c>
      <c r="F7">
        <v>6</v>
      </c>
      <c r="G7" s="1">
        <v>373480.42</v>
      </c>
      <c r="H7" s="1">
        <v>433131.42</v>
      </c>
      <c r="I7" s="5">
        <f t="shared" si="2"/>
        <v>59651</v>
      </c>
      <c r="J7" s="8" t="e">
        <f t="shared" si="0"/>
        <v>#DIV/0!</v>
      </c>
      <c r="K7" s="1">
        <v>59651</v>
      </c>
      <c r="L7" s="7">
        <f t="shared" si="1"/>
        <v>0</v>
      </c>
      <c r="M7" s="2">
        <v>34234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t="str">
        <f>IFERROR(VLOOKUP(S7,Sheet2!$A$6:$B$31,2,0),"Not Available")</f>
        <v>Not Available</v>
      </c>
      <c r="U7" t="s">
        <v>21</v>
      </c>
      <c r="V7">
        <v>0</v>
      </c>
      <c r="W7">
        <v>0</v>
      </c>
      <c r="X7" s="2">
        <v>41973</v>
      </c>
      <c r="Y7">
        <v>0</v>
      </c>
      <c r="Z7">
        <v>0</v>
      </c>
    </row>
    <row r="8" spans="1:26" x14ac:dyDescent="0.3">
      <c r="A8">
        <v>52011253964</v>
      </c>
      <c r="B8" t="s">
        <v>27</v>
      </c>
      <c r="C8">
        <v>78204907881</v>
      </c>
      <c r="D8" t="s">
        <v>31</v>
      </c>
      <c r="E8" s="1">
        <v>442900</v>
      </c>
      <c r="F8">
        <v>6</v>
      </c>
      <c r="G8" s="1">
        <v>180100.26</v>
      </c>
      <c r="H8" s="1">
        <v>180241.26</v>
      </c>
      <c r="I8" s="5">
        <f t="shared" si="2"/>
        <v>141</v>
      </c>
      <c r="J8" s="8">
        <f t="shared" si="0"/>
        <v>6.3087248322147654E-2</v>
      </c>
      <c r="K8">
        <v>141</v>
      </c>
      <c r="L8" s="7">
        <f t="shared" si="1"/>
        <v>0</v>
      </c>
      <c r="M8" s="2">
        <v>33605</v>
      </c>
      <c r="N8">
        <v>79</v>
      </c>
      <c r="O8">
        <v>79</v>
      </c>
      <c r="P8">
        <v>0</v>
      </c>
      <c r="Q8">
        <v>0</v>
      </c>
      <c r="R8">
        <v>0</v>
      </c>
      <c r="S8">
        <v>0</v>
      </c>
      <c r="T8" t="str">
        <f>IFERROR(VLOOKUP(S8,Sheet2!$A$6:$B$31,2,0),"Not Available")</f>
        <v>Not Available</v>
      </c>
      <c r="U8" t="s">
        <v>21</v>
      </c>
      <c r="V8">
        <v>0</v>
      </c>
      <c r="W8" s="1">
        <v>2235</v>
      </c>
      <c r="X8" s="2">
        <v>42460</v>
      </c>
      <c r="Y8">
        <v>0</v>
      </c>
      <c r="Z8">
        <v>0</v>
      </c>
    </row>
    <row r="9" spans="1:26" x14ac:dyDescent="0.3">
      <c r="A9">
        <v>52011254016</v>
      </c>
      <c r="B9" t="s">
        <v>27</v>
      </c>
      <c r="C9">
        <v>78204980726</v>
      </c>
      <c r="D9" t="s">
        <v>32</v>
      </c>
      <c r="E9" s="1">
        <v>200000</v>
      </c>
      <c r="F9">
        <v>5</v>
      </c>
      <c r="G9" s="1">
        <v>4519.22</v>
      </c>
      <c r="H9" s="1">
        <v>4693.22</v>
      </c>
      <c r="I9" s="5">
        <f t="shared" si="2"/>
        <v>174</v>
      </c>
      <c r="J9" s="8">
        <f t="shared" si="0"/>
        <v>0.13333333333333333</v>
      </c>
      <c r="K9">
        <v>174</v>
      </c>
      <c r="L9" s="7">
        <f t="shared" si="1"/>
        <v>0</v>
      </c>
      <c r="M9" s="2">
        <v>34138</v>
      </c>
      <c r="N9">
        <v>108</v>
      </c>
      <c r="O9">
        <v>108</v>
      </c>
      <c r="P9">
        <v>0</v>
      </c>
      <c r="Q9">
        <v>0</v>
      </c>
      <c r="R9">
        <v>0</v>
      </c>
      <c r="S9">
        <v>0</v>
      </c>
      <c r="T9" t="str">
        <f>IFERROR(VLOOKUP(S9,Sheet2!$A$6:$B$31,2,0),"Not Available")</f>
        <v>Not Available</v>
      </c>
      <c r="U9" t="s">
        <v>21</v>
      </c>
      <c r="V9">
        <v>0</v>
      </c>
      <c r="W9" s="1">
        <v>1305</v>
      </c>
      <c r="X9" s="2">
        <v>42460</v>
      </c>
      <c r="Y9">
        <v>0</v>
      </c>
      <c r="Z9">
        <v>0</v>
      </c>
    </row>
    <row r="10" spans="1:26" x14ac:dyDescent="0.3">
      <c r="A10">
        <v>62053085754</v>
      </c>
      <c r="B10" t="s">
        <v>33</v>
      </c>
      <c r="C10">
        <v>79214458804</v>
      </c>
      <c r="D10" t="s">
        <v>34</v>
      </c>
      <c r="E10" s="1">
        <v>300000</v>
      </c>
      <c r="F10">
        <v>6</v>
      </c>
      <c r="G10" s="1">
        <v>317137</v>
      </c>
      <c r="H10" s="1">
        <v>263881</v>
      </c>
      <c r="I10" s="5">
        <f t="shared" si="2"/>
        <v>0</v>
      </c>
      <c r="J10" s="8">
        <f t="shared" si="0"/>
        <v>0</v>
      </c>
      <c r="K10">
        <v>0</v>
      </c>
      <c r="L10" s="7">
        <f t="shared" si="1"/>
        <v>0</v>
      </c>
      <c r="M10" s="2">
        <v>39484</v>
      </c>
      <c r="N10">
        <v>77</v>
      </c>
      <c r="O10">
        <v>77</v>
      </c>
      <c r="P10">
        <v>0</v>
      </c>
      <c r="Q10">
        <v>0</v>
      </c>
      <c r="R10">
        <v>0</v>
      </c>
      <c r="S10">
        <v>0</v>
      </c>
      <c r="T10" t="str">
        <f>IFERROR(VLOOKUP(S10,Sheet2!$A$6:$B$31,2,0),"Not Available")</f>
        <v>Not Available</v>
      </c>
      <c r="U10" t="s">
        <v>21</v>
      </c>
      <c r="V10">
        <v>0</v>
      </c>
      <c r="W10" s="1">
        <v>1316</v>
      </c>
      <c r="X10" t="s">
        <v>22</v>
      </c>
      <c r="Y10">
        <v>0</v>
      </c>
      <c r="Z10">
        <v>0</v>
      </c>
    </row>
    <row r="11" spans="1:26" x14ac:dyDescent="0.3">
      <c r="A11">
        <v>52076589217</v>
      </c>
      <c r="B11" t="s">
        <v>33</v>
      </c>
      <c r="C11">
        <v>78250684449</v>
      </c>
      <c r="D11" t="s">
        <v>35</v>
      </c>
      <c r="E11" s="1">
        <v>750000</v>
      </c>
      <c r="F11">
        <v>6</v>
      </c>
      <c r="G11" s="1">
        <v>716425.89</v>
      </c>
      <c r="H11" s="1">
        <v>722005.89</v>
      </c>
      <c r="I11" s="5">
        <f t="shared" si="2"/>
        <v>5580</v>
      </c>
      <c r="J11" s="8">
        <f t="shared" si="0"/>
        <v>1.145320197044335</v>
      </c>
      <c r="K11" s="1">
        <v>5580</v>
      </c>
      <c r="L11" s="7">
        <f t="shared" si="1"/>
        <v>0</v>
      </c>
      <c r="M11" s="2">
        <v>38212</v>
      </c>
      <c r="N11">
        <v>123</v>
      </c>
      <c r="O11">
        <v>122</v>
      </c>
      <c r="P11">
        <v>1</v>
      </c>
      <c r="Q11">
        <v>2</v>
      </c>
      <c r="R11">
        <v>2</v>
      </c>
      <c r="S11">
        <v>504</v>
      </c>
      <c r="T11" t="str">
        <f>IFERROR(VLOOKUP(S11,Sheet2!$A$6:$B$31,2,0),"Not Available")</f>
        <v>1EMI =&gt; 30 days overdue</v>
      </c>
      <c r="U11" t="s">
        <v>21</v>
      </c>
      <c r="V11">
        <v>0</v>
      </c>
      <c r="W11" s="1">
        <v>4872</v>
      </c>
      <c r="X11" s="2">
        <v>42429</v>
      </c>
      <c r="Y11">
        <v>0</v>
      </c>
      <c r="Z11">
        <v>0</v>
      </c>
    </row>
    <row r="12" spans="1:26" x14ac:dyDescent="0.3">
      <c r="A12">
        <v>62189877122</v>
      </c>
      <c r="B12" t="s">
        <v>36</v>
      </c>
      <c r="C12">
        <v>72082217480</v>
      </c>
      <c r="D12" t="s">
        <v>37</v>
      </c>
      <c r="E12" s="1">
        <v>430000</v>
      </c>
      <c r="F12">
        <v>6</v>
      </c>
      <c r="G12" s="1">
        <v>398595</v>
      </c>
      <c r="H12" s="1">
        <v>388530</v>
      </c>
      <c r="I12" s="5">
        <f t="shared" si="2"/>
        <v>0</v>
      </c>
      <c r="J12" s="8">
        <f t="shared" si="0"/>
        <v>0</v>
      </c>
      <c r="K12">
        <v>0</v>
      </c>
      <c r="L12" s="7">
        <f t="shared" si="1"/>
        <v>0</v>
      </c>
      <c r="M12" s="2">
        <v>40704</v>
      </c>
      <c r="N12">
        <v>55</v>
      </c>
      <c r="O12">
        <v>55</v>
      </c>
      <c r="P12">
        <v>0</v>
      </c>
      <c r="Q12">
        <v>0</v>
      </c>
      <c r="R12">
        <v>0</v>
      </c>
      <c r="S12">
        <v>0</v>
      </c>
      <c r="T12" t="str">
        <f>IFERROR(VLOOKUP(S12,Sheet2!$A$6:$B$31,2,0),"Not Available")</f>
        <v>Not Available</v>
      </c>
      <c r="U12" t="s">
        <v>21</v>
      </c>
      <c r="V12">
        <v>0</v>
      </c>
      <c r="W12" s="1">
        <v>2391</v>
      </c>
      <c r="X12" t="s">
        <v>22</v>
      </c>
      <c r="Y12">
        <v>0</v>
      </c>
      <c r="Z12">
        <v>0</v>
      </c>
    </row>
    <row r="13" spans="1:26" x14ac:dyDescent="0.3">
      <c r="A13">
        <v>62213725118</v>
      </c>
      <c r="B13" t="s">
        <v>36</v>
      </c>
      <c r="C13">
        <v>78204980726</v>
      </c>
      <c r="D13" t="s">
        <v>32</v>
      </c>
      <c r="E13" s="1">
        <v>500000</v>
      </c>
      <c r="F13">
        <v>6</v>
      </c>
      <c r="G13" s="1">
        <v>424064</v>
      </c>
      <c r="H13" s="1">
        <v>352761</v>
      </c>
      <c r="I13" s="5">
        <f t="shared" si="2"/>
        <v>0</v>
      </c>
      <c r="J13" s="8">
        <f t="shared" si="0"/>
        <v>0</v>
      </c>
      <c r="K13">
        <v>0</v>
      </c>
      <c r="L13" s="7">
        <f t="shared" si="1"/>
        <v>0</v>
      </c>
      <c r="M13" s="2">
        <v>40898</v>
      </c>
      <c r="N13">
        <v>50</v>
      </c>
      <c r="O13">
        <v>50</v>
      </c>
      <c r="P13">
        <v>0</v>
      </c>
      <c r="Q13">
        <v>0</v>
      </c>
      <c r="R13">
        <v>0</v>
      </c>
      <c r="S13">
        <v>0</v>
      </c>
      <c r="T13" t="str">
        <f>IFERROR(VLOOKUP(S13,Sheet2!$A$6:$B$31,2,0),"Not Available")</f>
        <v>Not Available</v>
      </c>
      <c r="U13" t="s">
        <v>21</v>
      </c>
      <c r="V13">
        <v>0</v>
      </c>
      <c r="W13" s="1">
        <v>3547</v>
      </c>
      <c r="X13" t="s">
        <v>22</v>
      </c>
      <c r="Y13">
        <v>0</v>
      </c>
      <c r="Z13">
        <v>0</v>
      </c>
    </row>
    <row r="14" spans="1:26" x14ac:dyDescent="0.3">
      <c r="A14">
        <v>62268573667</v>
      </c>
      <c r="B14" t="s">
        <v>36</v>
      </c>
      <c r="C14">
        <v>79214458804</v>
      </c>
      <c r="D14" t="s">
        <v>34</v>
      </c>
      <c r="E14" s="1">
        <v>400000</v>
      </c>
      <c r="F14">
        <v>6</v>
      </c>
      <c r="G14" s="1">
        <v>399535</v>
      </c>
      <c r="H14" s="1">
        <v>368247</v>
      </c>
      <c r="I14" s="5">
        <f t="shared" si="2"/>
        <v>0</v>
      </c>
      <c r="J14" s="8">
        <f t="shared" si="0"/>
        <v>0</v>
      </c>
      <c r="K14">
        <v>0</v>
      </c>
      <c r="L14" s="7">
        <f t="shared" si="1"/>
        <v>0</v>
      </c>
      <c r="M14" s="2">
        <v>41306</v>
      </c>
      <c r="N14">
        <v>37</v>
      </c>
      <c r="O14">
        <v>37</v>
      </c>
      <c r="P14">
        <v>0</v>
      </c>
      <c r="Q14">
        <v>0</v>
      </c>
      <c r="R14">
        <v>0</v>
      </c>
      <c r="S14">
        <v>0</v>
      </c>
      <c r="T14" t="str">
        <f>IFERROR(VLOOKUP(S14,Sheet2!$A$6:$B$31,2,0),"Not Available")</f>
        <v>Not Available</v>
      </c>
      <c r="U14" t="s">
        <v>21</v>
      </c>
      <c r="V14">
        <v>0</v>
      </c>
      <c r="W14" s="1">
        <v>2223</v>
      </c>
      <c r="X14" t="s">
        <v>22</v>
      </c>
      <c r="Y14">
        <v>0</v>
      </c>
      <c r="Z14">
        <v>0</v>
      </c>
    </row>
    <row r="15" spans="1:26" x14ac:dyDescent="0.3">
      <c r="A15">
        <v>62319922059</v>
      </c>
      <c r="B15" t="s">
        <v>36</v>
      </c>
      <c r="C15">
        <v>79214458804</v>
      </c>
      <c r="D15" t="s">
        <v>34</v>
      </c>
      <c r="E15" s="1">
        <v>100000</v>
      </c>
      <c r="F15">
        <v>6</v>
      </c>
      <c r="G15" s="1">
        <v>96565</v>
      </c>
      <c r="H15" s="1">
        <v>90949</v>
      </c>
      <c r="I15" s="5">
        <f t="shared" si="2"/>
        <v>0</v>
      </c>
      <c r="J15" s="8">
        <f t="shared" si="0"/>
        <v>0</v>
      </c>
      <c r="K15">
        <v>0</v>
      </c>
      <c r="L15" s="7">
        <f t="shared" si="1"/>
        <v>0</v>
      </c>
      <c r="M15" s="2">
        <v>41611</v>
      </c>
      <c r="N15">
        <v>27</v>
      </c>
      <c r="O15">
        <v>27</v>
      </c>
      <c r="P15">
        <v>0</v>
      </c>
      <c r="Q15">
        <v>0</v>
      </c>
      <c r="R15">
        <v>0</v>
      </c>
      <c r="S15">
        <v>0</v>
      </c>
      <c r="T15" t="str">
        <f>IFERROR(VLOOKUP(S15,Sheet2!$A$6:$B$31,2,0),"Not Available")</f>
        <v>Not Available</v>
      </c>
      <c r="U15" t="s">
        <v>21</v>
      </c>
      <c r="V15">
        <v>0</v>
      </c>
      <c r="W15">
        <v>592</v>
      </c>
      <c r="X15" t="s">
        <v>22</v>
      </c>
      <c r="Y15">
        <v>0</v>
      </c>
      <c r="Z15">
        <v>0</v>
      </c>
    </row>
    <row r="16" spans="1:26" x14ac:dyDescent="0.3">
      <c r="A16">
        <v>62189886364</v>
      </c>
      <c r="B16" t="s">
        <v>38</v>
      </c>
      <c r="C16">
        <v>78203312206</v>
      </c>
      <c r="D16" t="s">
        <v>39</v>
      </c>
      <c r="E16" s="1">
        <v>730000</v>
      </c>
      <c r="F16">
        <v>6</v>
      </c>
      <c r="G16" s="1">
        <v>455823</v>
      </c>
      <c r="H16" s="1">
        <v>457703</v>
      </c>
      <c r="I16" s="5">
        <f t="shared" si="2"/>
        <v>1880</v>
      </c>
      <c r="J16" s="8">
        <f t="shared" si="0"/>
        <v>0.24720578566732412</v>
      </c>
      <c r="K16" s="1">
        <v>1880</v>
      </c>
      <c r="L16" s="7">
        <f t="shared" si="1"/>
        <v>0</v>
      </c>
      <c r="M16" s="2">
        <v>40704</v>
      </c>
      <c r="N16">
        <v>55</v>
      </c>
      <c r="O16">
        <v>55</v>
      </c>
      <c r="P16">
        <v>0</v>
      </c>
      <c r="Q16">
        <v>0</v>
      </c>
      <c r="R16">
        <v>0</v>
      </c>
      <c r="S16">
        <v>0</v>
      </c>
      <c r="T16" t="str">
        <f>IFERROR(VLOOKUP(S16,Sheet2!$A$6:$B$31,2,0),"Not Available")</f>
        <v>Not Available</v>
      </c>
      <c r="U16" t="s">
        <v>21</v>
      </c>
      <c r="V16">
        <v>0</v>
      </c>
      <c r="W16" s="1">
        <v>7605</v>
      </c>
      <c r="X16" s="2">
        <v>42460</v>
      </c>
      <c r="Y16">
        <v>0</v>
      </c>
      <c r="Z16">
        <v>0</v>
      </c>
    </row>
    <row r="17" spans="1:26" x14ac:dyDescent="0.3">
      <c r="A17">
        <v>62225283935</v>
      </c>
      <c r="B17" t="s">
        <v>38</v>
      </c>
      <c r="C17">
        <v>72052882688</v>
      </c>
      <c r="D17" t="s">
        <v>40</v>
      </c>
      <c r="E17" s="1">
        <v>1200000</v>
      </c>
      <c r="F17">
        <v>6</v>
      </c>
      <c r="G17" s="1">
        <v>1334219</v>
      </c>
      <c r="H17" s="1">
        <v>1274749</v>
      </c>
      <c r="I17" s="5">
        <f t="shared" si="2"/>
        <v>0</v>
      </c>
      <c r="J17" s="8">
        <f t="shared" si="0"/>
        <v>0</v>
      </c>
      <c r="K17">
        <v>0</v>
      </c>
      <c r="L17" s="7">
        <f t="shared" si="1"/>
        <v>0</v>
      </c>
      <c r="M17" s="2">
        <v>40998</v>
      </c>
      <c r="N17">
        <v>30</v>
      </c>
      <c r="O17">
        <v>30</v>
      </c>
      <c r="P17">
        <v>0</v>
      </c>
      <c r="Q17">
        <v>0</v>
      </c>
      <c r="R17">
        <v>0</v>
      </c>
      <c r="S17">
        <v>0</v>
      </c>
      <c r="T17" t="str">
        <f>IFERROR(VLOOKUP(S17,Sheet2!$A$6:$B$31,2,0),"Not Available")</f>
        <v>Not Available</v>
      </c>
      <c r="U17" t="s">
        <v>21</v>
      </c>
      <c r="V17">
        <v>0</v>
      </c>
      <c r="W17" s="1">
        <v>7408</v>
      </c>
      <c r="X17" t="s">
        <v>22</v>
      </c>
      <c r="Y17">
        <v>0</v>
      </c>
      <c r="Z17">
        <v>0</v>
      </c>
    </row>
    <row r="18" spans="1:26" x14ac:dyDescent="0.3">
      <c r="A18">
        <v>62204769803</v>
      </c>
      <c r="B18" t="s">
        <v>41</v>
      </c>
      <c r="C18">
        <v>79219470814</v>
      </c>
      <c r="D18" t="s">
        <v>42</v>
      </c>
      <c r="E18" s="1">
        <v>1475000</v>
      </c>
      <c r="F18">
        <v>6</v>
      </c>
      <c r="G18" s="1">
        <v>1366397</v>
      </c>
      <c r="H18" s="1">
        <v>1325342</v>
      </c>
      <c r="I18" s="5">
        <f t="shared" si="2"/>
        <v>0</v>
      </c>
      <c r="J18" s="8">
        <f t="shared" si="0"/>
        <v>0</v>
      </c>
      <c r="K18">
        <v>0</v>
      </c>
      <c r="L18" s="7">
        <f t="shared" si="1"/>
        <v>0</v>
      </c>
      <c r="M18" s="2">
        <v>40837</v>
      </c>
      <c r="N18">
        <v>51</v>
      </c>
      <c r="O18">
        <v>51</v>
      </c>
      <c r="P18">
        <v>0</v>
      </c>
      <c r="Q18">
        <v>0</v>
      </c>
      <c r="R18">
        <v>0</v>
      </c>
      <c r="S18">
        <v>0</v>
      </c>
      <c r="T18" t="str">
        <f>IFERROR(VLOOKUP(S18,Sheet2!$A$6:$B$31,2,0),"Not Available")</f>
        <v>Not Available</v>
      </c>
      <c r="U18" t="s">
        <v>21</v>
      </c>
      <c r="V18">
        <v>0</v>
      </c>
      <c r="W18" s="1">
        <v>8195</v>
      </c>
      <c r="X18" t="s">
        <v>22</v>
      </c>
      <c r="Y18">
        <v>0</v>
      </c>
      <c r="Z18">
        <v>0</v>
      </c>
    </row>
    <row r="19" spans="1:26" x14ac:dyDescent="0.3">
      <c r="A19">
        <v>62222969787</v>
      </c>
      <c r="B19" t="s">
        <v>41</v>
      </c>
      <c r="C19">
        <v>78248488199</v>
      </c>
      <c r="D19" t="s">
        <v>43</v>
      </c>
      <c r="E19" s="1">
        <v>2000000</v>
      </c>
      <c r="F19">
        <v>6</v>
      </c>
      <c r="G19" s="1">
        <v>2032133</v>
      </c>
      <c r="H19" s="1">
        <v>1979018</v>
      </c>
      <c r="I19" s="5">
        <f t="shared" si="2"/>
        <v>0</v>
      </c>
      <c r="J19" s="8">
        <f t="shared" si="0"/>
        <v>0</v>
      </c>
      <c r="K19">
        <v>0</v>
      </c>
      <c r="L19" s="7">
        <f t="shared" si="1"/>
        <v>0</v>
      </c>
      <c r="M19" s="2">
        <v>40981</v>
      </c>
      <c r="N19">
        <v>31</v>
      </c>
      <c r="O19">
        <v>31</v>
      </c>
      <c r="P19">
        <v>0</v>
      </c>
      <c r="Q19">
        <v>0</v>
      </c>
      <c r="R19">
        <v>0</v>
      </c>
      <c r="S19">
        <v>0</v>
      </c>
      <c r="T19" t="str">
        <f>IFERROR(VLOOKUP(S19,Sheet2!$A$6:$B$31,2,0),"Not Available")</f>
        <v>Not Available</v>
      </c>
      <c r="U19" t="s">
        <v>21</v>
      </c>
      <c r="V19">
        <v>0</v>
      </c>
      <c r="W19" s="1">
        <v>11835</v>
      </c>
      <c r="X19" t="s">
        <v>22</v>
      </c>
      <c r="Y19">
        <v>0</v>
      </c>
      <c r="Z19">
        <v>0</v>
      </c>
    </row>
    <row r="20" spans="1:26" x14ac:dyDescent="0.3">
      <c r="A20">
        <v>62225260043</v>
      </c>
      <c r="B20" t="s">
        <v>41</v>
      </c>
      <c r="C20">
        <v>78201438935</v>
      </c>
      <c r="D20" t="s">
        <v>44</v>
      </c>
      <c r="E20" s="1">
        <v>1250000</v>
      </c>
      <c r="F20">
        <v>6</v>
      </c>
      <c r="G20" s="1">
        <v>1312512</v>
      </c>
      <c r="H20" s="1">
        <v>1147842</v>
      </c>
      <c r="I20" s="5">
        <f t="shared" si="2"/>
        <v>0</v>
      </c>
      <c r="J20" s="8">
        <f t="shared" si="0"/>
        <v>0</v>
      </c>
      <c r="K20">
        <v>0</v>
      </c>
      <c r="L20" s="7">
        <f t="shared" si="1"/>
        <v>0</v>
      </c>
      <c r="M20" s="2">
        <v>40998</v>
      </c>
      <c r="N20">
        <v>30</v>
      </c>
      <c r="O20">
        <v>30</v>
      </c>
      <c r="P20">
        <v>0</v>
      </c>
      <c r="Q20">
        <v>0</v>
      </c>
      <c r="R20">
        <v>0</v>
      </c>
      <c r="S20">
        <v>0</v>
      </c>
      <c r="T20" t="str">
        <f>IFERROR(VLOOKUP(S20,Sheet2!$A$6:$B$31,2,0),"Not Available")</f>
        <v>Not Available</v>
      </c>
      <c r="U20" t="s">
        <v>21</v>
      </c>
      <c r="V20">
        <v>0</v>
      </c>
      <c r="W20" s="1">
        <v>6511</v>
      </c>
      <c r="X20" t="s">
        <v>22</v>
      </c>
      <c r="Y20">
        <v>0</v>
      </c>
      <c r="Z20">
        <v>0</v>
      </c>
    </row>
    <row r="21" spans="1:26" x14ac:dyDescent="0.3">
      <c r="A21">
        <v>62228737750</v>
      </c>
      <c r="B21" t="s">
        <v>41</v>
      </c>
      <c r="C21">
        <v>78204885787</v>
      </c>
      <c r="D21" t="s">
        <v>30</v>
      </c>
      <c r="E21" s="1">
        <v>1000000</v>
      </c>
      <c r="F21">
        <v>6</v>
      </c>
      <c r="G21" s="1">
        <v>906570</v>
      </c>
      <c r="H21" s="1">
        <v>805380</v>
      </c>
      <c r="I21" s="5">
        <f t="shared" si="2"/>
        <v>0</v>
      </c>
      <c r="J21" s="8">
        <f t="shared" si="0"/>
        <v>0</v>
      </c>
      <c r="K21">
        <v>0</v>
      </c>
      <c r="L21" s="7">
        <f t="shared" si="1"/>
        <v>0</v>
      </c>
      <c r="M21" s="2">
        <v>41027</v>
      </c>
      <c r="N21">
        <v>31</v>
      </c>
      <c r="O21">
        <v>31</v>
      </c>
      <c r="P21">
        <v>0</v>
      </c>
      <c r="Q21">
        <v>0</v>
      </c>
      <c r="R21">
        <v>0</v>
      </c>
      <c r="S21">
        <v>0</v>
      </c>
      <c r="T21" t="str">
        <f>IFERROR(VLOOKUP(S21,Sheet2!$A$6:$B$31,2,0),"Not Available")</f>
        <v>Not Available</v>
      </c>
      <c r="U21" t="s">
        <v>21</v>
      </c>
      <c r="V21">
        <v>0</v>
      </c>
      <c r="W21" s="1">
        <v>9010</v>
      </c>
      <c r="X21" t="s">
        <v>22</v>
      </c>
      <c r="Y21">
        <v>0</v>
      </c>
      <c r="Z21">
        <v>0</v>
      </c>
    </row>
    <row r="22" spans="1:26" x14ac:dyDescent="0.3">
      <c r="A22">
        <v>62346999483</v>
      </c>
      <c r="B22" t="s">
        <v>41</v>
      </c>
      <c r="C22">
        <v>79219735590</v>
      </c>
      <c r="D22" t="s">
        <v>28</v>
      </c>
      <c r="E22" s="1">
        <v>945000</v>
      </c>
      <c r="F22">
        <v>6</v>
      </c>
      <c r="G22" s="1">
        <v>940058</v>
      </c>
      <c r="H22" s="1">
        <v>920672</v>
      </c>
      <c r="I22" s="5">
        <f t="shared" si="2"/>
        <v>0</v>
      </c>
      <c r="J22" s="8">
        <f t="shared" si="0"/>
        <v>0</v>
      </c>
      <c r="K22">
        <v>0</v>
      </c>
      <c r="L22" s="7">
        <f t="shared" si="1"/>
        <v>0</v>
      </c>
      <c r="M22" s="2">
        <v>41813</v>
      </c>
      <c r="N22">
        <v>14</v>
      </c>
      <c r="O22">
        <v>14</v>
      </c>
      <c r="P22">
        <v>0</v>
      </c>
      <c r="Q22">
        <v>0</v>
      </c>
      <c r="R22">
        <v>0</v>
      </c>
      <c r="S22">
        <v>0</v>
      </c>
      <c r="T22" t="str">
        <f>IFERROR(VLOOKUP(S22,Sheet2!$A$6:$B$31,2,0),"Not Available")</f>
        <v>Not Available</v>
      </c>
      <c r="U22" t="s">
        <v>21</v>
      </c>
      <c r="V22">
        <v>0</v>
      </c>
      <c r="W22" s="1">
        <v>6473</v>
      </c>
      <c r="X22" t="s">
        <v>22</v>
      </c>
      <c r="Y22">
        <v>0</v>
      </c>
      <c r="Z22">
        <v>0</v>
      </c>
    </row>
    <row r="23" spans="1:26" x14ac:dyDescent="0.3">
      <c r="A23">
        <v>62450567746</v>
      </c>
      <c r="B23" t="s">
        <v>45</v>
      </c>
      <c r="C23">
        <v>79219470609</v>
      </c>
      <c r="D23" t="s">
        <v>46</v>
      </c>
      <c r="E23" s="1">
        <v>600000</v>
      </c>
      <c r="F23">
        <v>7.25</v>
      </c>
      <c r="G23" s="1">
        <v>509038</v>
      </c>
      <c r="H23" s="1">
        <v>509038</v>
      </c>
      <c r="I23" s="5">
        <f t="shared" si="2"/>
        <v>0</v>
      </c>
      <c r="J23" s="8">
        <f t="shared" si="0"/>
        <v>0</v>
      </c>
      <c r="K23">
        <v>0</v>
      </c>
      <c r="L23" s="7">
        <f t="shared" si="1"/>
        <v>0</v>
      </c>
      <c r="M23" s="2">
        <v>42370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t="str">
        <f>IFERROR(VLOOKUP(S23,Sheet2!$A$6:$B$31,2,0),"Not Available")</f>
        <v>Not Available</v>
      </c>
      <c r="U23" t="s">
        <v>21</v>
      </c>
      <c r="V23">
        <v>0</v>
      </c>
      <c r="W23" s="1">
        <v>4725</v>
      </c>
      <c r="X23" t="s">
        <v>22</v>
      </c>
      <c r="Y23">
        <v>0</v>
      </c>
      <c r="Z23">
        <v>0</v>
      </c>
    </row>
    <row r="24" spans="1:26" x14ac:dyDescent="0.3">
      <c r="A24">
        <v>62428275822</v>
      </c>
      <c r="B24" t="s">
        <v>47</v>
      </c>
      <c r="C24">
        <v>78203312206</v>
      </c>
      <c r="D24" t="s">
        <v>39</v>
      </c>
      <c r="E24" s="1">
        <v>2700000</v>
      </c>
      <c r="F24">
        <v>8.5</v>
      </c>
      <c r="G24" s="1">
        <v>2708500</v>
      </c>
      <c r="H24" s="1">
        <v>2709364</v>
      </c>
      <c r="I24" s="5">
        <f t="shared" si="2"/>
        <v>864</v>
      </c>
      <c r="J24" s="8">
        <f t="shared" si="0"/>
        <v>4.9919112549110238E-2</v>
      </c>
      <c r="K24">
        <v>864</v>
      </c>
      <c r="L24" s="7">
        <f t="shared" si="1"/>
        <v>0</v>
      </c>
      <c r="M24" s="2">
        <v>42213</v>
      </c>
      <c r="N24">
        <v>7</v>
      </c>
      <c r="O24">
        <v>7</v>
      </c>
      <c r="P24">
        <v>0</v>
      </c>
      <c r="Q24">
        <v>0</v>
      </c>
      <c r="R24">
        <v>0</v>
      </c>
      <c r="S24">
        <v>0</v>
      </c>
      <c r="T24" t="str">
        <f>IFERROR(VLOOKUP(S24,Sheet2!$A$6:$B$31,2,0),"Not Available")</f>
        <v>Not Available</v>
      </c>
      <c r="U24" t="s">
        <v>21</v>
      </c>
      <c r="V24">
        <v>0</v>
      </c>
      <c r="W24" s="1">
        <v>17308</v>
      </c>
      <c r="X24" s="2">
        <v>42460</v>
      </c>
      <c r="Y24">
        <v>0</v>
      </c>
      <c r="Z24">
        <v>0</v>
      </c>
    </row>
    <row r="25" spans="1:26" x14ac:dyDescent="0.3">
      <c r="A25">
        <v>62450568592</v>
      </c>
      <c r="B25" t="s">
        <v>47</v>
      </c>
      <c r="C25">
        <v>79219470609</v>
      </c>
      <c r="D25" t="s">
        <v>46</v>
      </c>
      <c r="E25" s="1">
        <v>1650000</v>
      </c>
      <c r="F25">
        <v>8.5</v>
      </c>
      <c r="G25" s="1">
        <v>809105</v>
      </c>
      <c r="H25" s="1">
        <v>809105</v>
      </c>
      <c r="I25" s="5">
        <f t="shared" si="2"/>
        <v>0</v>
      </c>
      <c r="J25" s="8">
        <f t="shared" si="0"/>
        <v>0</v>
      </c>
      <c r="K25">
        <v>0</v>
      </c>
      <c r="L25" s="7">
        <f t="shared" si="1"/>
        <v>0</v>
      </c>
      <c r="M25" s="2">
        <v>42370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t="str">
        <f>IFERROR(VLOOKUP(S25,Sheet2!$A$6:$B$31,2,0),"Not Available")</f>
        <v>Not Available</v>
      </c>
      <c r="U25" t="s">
        <v>21</v>
      </c>
      <c r="V25">
        <v>0</v>
      </c>
      <c r="W25" s="1">
        <v>12993</v>
      </c>
      <c r="X25" t="s">
        <v>22</v>
      </c>
      <c r="Y25">
        <v>0</v>
      </c>
      <c r="Z25">
        <v>0</v>
      </c>
    </row>
    <row r="26" spans="1:26" x14ac:dyDescent="0.3">
      <c r="A26">
        <v>62254094454</v>
      </c>
      <c r="B26" t="s">
        <v>48</v>
      </c>
      <c r="C26">
        <v>72052882688</v>
      </c>
      <c r="D26" t="s">
        <v>40</v>
      </c>
      <c r="E26" s="1">
        <v>500000</v>
      </c>
      <c r="F26">
        <v>9.75</v>
      </c>
      <c r="G26" s="1">
        <v>449752</v>
      </c>
      <c r="H26" s="1">
        <v>388416</v>
      </c>
      <c r="I26" s="5">
        <f t="shared" si="2"/>
        <v>0</v>
      </c>
      <c r="J26" s="8">
        <f t="shared" si="0"/>
        <v>0</v>
      </c>
      <c r="K26">
        <v>0</v>
      </c>
      <c r="L26" s="7">
        <f t="shared" si="1"/>
        <v>0</v>
      </c>
      <c r="M26" s="2">
        <v>41218</v>
      </c>
      <c r="N26">
        <v>40</v>
      </c>
      <c r="O26">
        <v>40</v>
      </c>
      <c r="P26">
        <v>0</v>
      </c>
      <c r="Q26">
        <v>0</v>
      </c>
      <c r="R26">
        <v>0</v>
      </c>
      <c r="S26">
        <v>0</v>
      </c>
      <c r="T26" t="str">
        <f>IFERROR(VLOOKUP(S26,Sheet2!$A$6:$B$31,2,0),"Not Available")</f>
        <v>Not Available</v>
      </c>
      <c r="U26" t="s">
        <v>21</v>
      </c>
      <c r="V26">
        <v>0</v>
      </c>
      <c r="W26" s="1">
        <v>5048</v>
      </c>
      <c r="X26" t="s">
        <v>22</v>
      </c>
      <c r="Y26">
        <v>0</v>
      </c>
      <c r="Z26">
        <v>0</v>
      </c>
    </row>
    <row r="27" spans="1:26" x14ac:dyDescent="0.3">
      <c r="A27">
        <v>62457813630</v>
      </c>
      <c r="B27" t="s">
        <v>48</v>
      </c>
      <c r="C27">
        <v>78250684256</v>
      </c>
      <c r="D27" t="s">
        <v>37</v>
      </c>
      <c r="E27" s="1">
        <v>500000</v>
      </c>
      <c r="F27">
        <v>9.75</v>
      </c>
      <c r="G27" s="1">
        <v>504007</v>
      </c>
      <c r="H27" s="1">
        <v>504007</v>
      </c>
      <c r="I27" s="5">
        <f t="shared" si="2"/>
        <v>0</v>
      </c>
      <c r="J27" s="8">
        <f t="shared" si="0"/>
        <v>0</v>
      </c>
      <c r="K27">
        <v>0</v>
      </c>
      <c r="L27" s="7">
        <f t="shared" si="1"/>
        <v>0</v>
      </c>
      <c r="M27" s="2">
        <v>42431</v>
      </c>
      <c r="N27">
        <v>1</v>
      </c>
      <c r="O27">
        <v>1</v>
      </c>
      <c r="P27">
        <v>0</v>
      </c>
      <c r="Q27">
        <v>0</v>
      </c>
      <c r="R27">
        <v>0</v>
      </c>
      <c r="S27">
        <v>0</v>
      </c>
      <c r="T27" t="str">
        <f>IFERROR(VLOOKUP(S27,Sheet2!$A$6:$B$31,2,0),"Not Available")</f>
        <v>Not Available</v>
      </c>
      <c r="U27" t="s">
        <v>21</v>
      </c>
      <c r="V27">
        <v>0</v>
      </c>
      <c r="W27" s="1">
        <v>5120</v>
      </c>
      <c r="X27" t="s">
        <v>22</v>
      </c>
      <c r="Y27">
        <v>0</v>
      </c>
      <c r="Z27">
        <v>0</v>
      </c>
    </row>
    <row r="28" spans="1:26" x14ac:dyDescent="0.3">
      <c r="A28">
        <v>62406655821</v>
      </c>
      <c r="B28" t="s">
        <v>49</v>
      </c>
      <c r="C28">
        <v>78204978773</v>
      </c>
      <c r="D28" t="s">
        <v>50</v>
      </c>
      <c r="E28" s="1">
        <v>500000</v>
      </c>
      <c r="F28">
        <v>11.05</v>
      </c>
      <c r="G28">
        <v>0</v>
      </c>
      <c r="H28" s="1">
        <v>388635</v>
      </c>
      <c r="I28" s="5">
        <f t="shared" si="2"/>
        <v>388635</v>
      </c>
      <c r="J28" s="8">
        <f t="shared" si="0"/>
        <v>0.69518903109823182</v>
      </c>
      <c r="K28" s="1">
        <v>388635</v>
      </c>
      <c r="L28" s="7">
        <f t="shared" si="1"/>
        <v>0</v>
      </c>
      <c r="M28" s="2">
        <v>42070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t="str">
        <f>IFERROR(VLOOKUP(S28,Sheet2!$A$6:$B$31,2,0),"Not Available")</f>
        <v>Not Available</v>
      </c>
      <c r="U28" t="s">
        <v>21</v>
      </c>
      <c r="V28">
        <v>0</v>
      </c>
      <c r="W28" s="1">
        <v>559035</v>
      </c>
      <c r="X28" s="2">
        <v>42460</v>
      </c>
      <c r="Y28">
        <v>0</v>
      </c>
      <c r="Z28">
        <v>0</v>
      </c>
    </row>
    <row r="29" spans="1:26" x14ac:dyDescent="0.3">
      <c r="A29">
        <v>62447612266</v>
      </c>
      <c r="B29" t="s">
        <v>51</v>
      </c>
      <c r="C29">
        <v>72220237897</v>
      </c>
      <c r="D29" t="s">
        <v>52</v>
      </c>
      <c r="E29" s="1">
        <v>200000</v>
      </c>
      <c r="F29">
        <v>9.5</v>
      </c>
      <c r="G29" s="1">
        <v>205770</v>
      </c>
      <c r="H29" s="1">
        <v>190770</v>
      </c>
      <c r="I29" s="5">
        <f t="shared" si="2"/>
        <v>0</v>
      </c>
      <c r="J29" s="8">
        <f t="shared" si="0"/>
        <v>0</v>
      </c>
      <c r="K29">
        <v>0</v>
      </c>
      <c r="L29" s="7">
        <f t="shared" si="1"/>
        <v>0</v>
      </c>
      <c r="M29" s="2">
        <v>42348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t="str">
        <f>IFERROR(VLOOKUP(S29,Sheet2!$A$6:$B$31,2,0),"Not Available")</f>
        <v>Not Available</v>
      </c>
      <c r="U29" t="s">
        <v>21</v>
      </c>
      <c r="V29">
        <v>0</v>
      </c>
      <c r="W29" s="1">
        <v>218584</v>
      </c>
      <c r="X29" t="s">
        <v>22</v>
      </c>
      <c r="Y29">
        <v>0</v>
      </c>
      <c r="Z29">
        <v>0</v>
      </c>
    </row>
    <row r="30" spans="1:26" x14ac:dyDescent="0.3">
      <c r="A30">
        <v>62457488428</v>
      </c>
      <c r="B30" t="s">
        <v>51</v>
      </c>
      <c r="C30">
        <v>78250680772</v>
      </c>
      <c r="D30" t="s">
        <v>53</v>
      </c>
      <c r="E30" s="1">
        <v>205000</v>
      </c>
      <c r="F30">
        <v>9.8000000000000007</v>
      </c>
      <c r="G30" s="1">
        <v>206863</v>
      </c>
      <c r="H30" s="1">
        <v>206863</v>
      </c>
      <c r="I30" s="5">
        <f t="shared" si="2"/>
        <v>0</v>
      </c>
      <c r="J30" s="8">
        <f t="shared" si="0"/>
        <v>0</v>
      </c>
      <c r="K30">
        <v>0</v>
      </c>
      <c r="L30" s="7">
        <f t="shared" si="1"/>
        <v>0</v>
      </c>
      <c r="M30" s="2">
        <v>42429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t="str">
        <f>IFERROR(VLOOKUP(S30,Sheet2!$A$6:$B$31,2,0),"Not Available")</f>
        <v>Not Available</v>
      </c>
      <c r="U30" t="s">
        <v>21</v>
      </c>
      <c r="V30">
        <v>0</v>
      </c>
      <c r="W30" s="1">
        <v>207776</v>
      </c>
      <c r="X30" t="s">
        <v>22</v>
      </c>
      <c r="Y30">
        <v>0</v>
      </c>
      <c r="Z30">
        <v>0</v>
      </c>
    </row>
    <row r="31" spans="1:26" x14ac:dyDescent="0.3">
      <c r="A31">
        <v>62444641766</v>
      </c>
      <c r="B31" t="s">
        <v>54</v>
      </c>
      <c r="C31">
        <v>72108603649</v>
      </c>
      <c r="D31" t="s">
        <v>55</v>
      </c>
      <c r="E31" s="1">
        <v>200000</v>
      </c>
      <c r="F31">
        <v>10.35</v>
      </c>
      <c r="G31" s="1">
        <v>207783</v>
      </c>
      <c r="H31" s="1">
        <v>187783</v>
      </c>
      <c r="I31" s="5">
        <f t="shared" si="2"/>
        <v>0</v>
      </c>
      <c r="J31" s="8">
        <f t="shared" si="0"/>
        <v>0</v>
      </c>
      <c r="K31">
        <v>0</v>
      </c>
      <c r="L31" s="7">
        <f t="shared" si="1"/>
        <v>0</v>
      </c>
      <c r="M31" s="2">
        <v>42326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t="str">
        <f>IFERROR(VLOOKUP(S31,Sheet2!$A$6:$B$31,2,0),"Not Available")</f>
        <v>Not Available</v>
      </c>
      <c r="U31" t="s">
        <v>21</v>
      </c>
      <c r="V31">
        <v>0</v>
      </c>
      <c r="W31" s="1">
        <v>219793</v>
      </c>
      <c r="X31" t="s">
        <v>22</v>
      </c>
      <c r="Y31">
        <v>0</v>
      </c>
      <c r="Z31">
        <v>0</v>
      </c>
    </row>
    <row r="32" spans="1:26" x14ac:dyDescent="0.3">
      <c r="A32">
        <v>62458558780</v>
      </c>
      <c r="B32" t="s">
        <v>54</v>
      </c>
      <c r="C32">
        <v>78250680772</v>
      </c>
      <c r="D32" t="s">
        <v>53</v>
      </c>
      <c r="E32" s="1">
        <v>230000</v>
      </c>
      <c r="F32">
        <v>10.35</v>
      </c>
      <c r="G32">
        <v>0</v>
      </c>
      <c r="H32" s="1">
        <v>232506</v>
      </c>
      <c r="I32" s="5">
        <f t="shared" si="2"/>
        <v>232506</v>
      </c>
      <c r="J32" s="8">
        <f t="shared" si="0"/>
        <v>1.010895652173913</v>
      </c>
      <c r="K32" s="1">
        <v>232506</v>
      </c>
      <c r="L32" s="7">
        <f t="shared" si="1"/>
        <v>0</v>
      </c>
      <c r="M32" s="2">
        <v>42438</v>
      </c>
      <c r="N32">
        <v>0</v>
      </c>
      <c r="O32">
        <v>0</v>
      </c>
      <c r="P32">
        <v>0</v>
      </c>
      <c r="Q32">
        <v>1</v>
      </c>
      <c r="R32">
        <v>1</v>
      </c>
      <c r="S32">
        <v>701</v>
      </c>
      <c r="T32" t="str">
        <f>IFERROR(VLOOKUP(S32,Sheet2!$A$6:$B$31,2,0),"Not Available")</f>
        <v>Irregularity : 7 to 29 days</v>
      </c>
      <c r="U32" t="s">
        <v>21</v>
      </c>
      <c r="V32">
        <v>0</v>
      </c>
      <c r="W32" s="1">
        <v>230000</v>
      </c>
      <c r="X32" s="2">
        <v>42438</v>
      </c>
      <c r="Y32">
        <v>0</v>
      </c>
      <c r="Z32">
        <v>0</v>
      </c>
    </row>
    <row r="33" spans="1:26" x14ac:dyDescent="0.3">
      <c r="A33">
        <v>62235111157</v>
      </c>
      <c r="B33" t="s">
        <v>56</v>
      </c>
      <c r="C33">
        <v>78250678593</v>
      </c>
      <c r="D33" t="s">
        <v>57</v>
      </c>
      <c r="E33" s="1">
        <v>150000</v>
      </c>
      <c r="F33">
        <v>14.25</v>
      </c>
      <c r="G33" s="1">
        <v>12099.58</v>
      </c>
      <c r="H33" s="1">
        <v>15174.58</v>
      </c>
      <c r="I33" s="5">
        <f t="shared" si="2"/>
        <v>3075</v>
      </c>
      <c r="J33" s="8">
        <f t="shared" si="0"/>
        <v>0.73652694610778446</v>
      </c>
      <c r="K33" s="1">
        <v>3075</v>
      </c>
      <c r="L33" s="7">
        <f t="shared" si="1"/>
        <v>0</v>
      </c>
      <c r="M33" s="2">
        <v>41085</v>
      </c>
      <c r="N33">
        <v>45</v>
      </c>
      <c r="O33">
        <v>44</v>
      </c>
      <c r="P33">
        <v>1</v>
      </c>
      <c r="Q33">
        <v>0</v>
      </c>
      <c r="R33">
        <v>0</v>
      </c>
      <c r="S33">
        <v>0</v>
      </c>
      <c r="T33" t="str">
        <f>IFERROR(VLOOKUP(S33,Sheet2!$A$6:$B$31,2,0),"Not Available")</f>
        <v>Not Available</v>
      </c>
      <c r="U33" t="s">
        <v>21</v>
      </c>
      <c r="V33">
        <v>0</v>
      </c>
      <c r="W33" s="1">
        <v>4175</v>
      </c>
      <c r="X33" s="2">
        <v>42430</v>
      </c>
      <c r="Y33">
        <v>0</v>
      </c>
      <c r="Z33">
        <v>0</v>
      </c>
    </row>
    <row r="34" spans="1:26" x14ac:dyDescent="0.3">
      <c r="A34">
        <v>62372594612</v>
      </c>
      <c r="B34" t="s">
        <v>56</v>
      </c>
      <c r="C34">
        <v>72000959618</v>
      </c>
      <c r="D34" t="s">
        <v>58</v>
      </c>
      <c r="E34" s="1">
        <v>200000</v>
      </c>
      <c r="F34">
        <v>14.25</v>
      </c>
      <c r="G34" s="1">
        <v>114371</v>
      </c>
      <c r="H34" s="1">
        <v>113708</v>
      </c>
      <c r="I34" s="5">
        <f t="shared" si="2"/>
        <v>0</v>
      </c>
      <c r="J34" s="8">
        <f t="shared" si="0"/>
        <v>0</v>
      </c>
      <c r="K34">
        <v>0</v>
      </c>
      <c r="L34" s="7">
        <f t="shared" si="1"/>
        <v>0</v>
      </c>
      <c r="M34" s="2">
        <v>41913</v>
      </c>
      <c r="N34">
        <v>17</v>
      </c>
      <c r="O34">
        <v>17</v>
      </c>
      <c r="P34">
        <v>0</v>
      </c>
      <c r="Q34">
        <v>0</v>
      </c>
      <c r="R34">
        <v>0</v>
      </c>
      <c r="S34">
        <v>0</v>
      </c>
      <c r="T34" t="str">
        <f>IFERROR(VLOOKUP(S34,Sheet2!$A$6:$B$31,2,0),"Not Available")</f>
        <v>Not Available</v>
      </c>
      <c r="U34" t="s">
        <v>21</v>
      </c>
      <c r="V34">
        <v>0</v>
      </c>
      <c r="W34" s="1">
        <v>7061</v>
      </c>
      <c r="X34" t="s">
        <v>22</v>
      </c>
      <c r="Y34">
        <v>0</v>
      </c>
      <c r="Z34">
        <v>0</v>
      </c>
    </row>
    <row r="35" spans="1:26" x14ac:dyDescent="0.3">
      <c r="A35">
        <v>62372463645</v>
      </c>
      <c r="B35" t="s">
        <v>56</v>
      </c>
      <c r="C35">
        <v>72005311993</v>
      </c>
      <c r="D35" t="s">
        <v>59</v>
      </c>
      <c r="E35" s="1">
        <v>100000</v>
      </c>
      <c r="F35">
        <v>14.25</v>
      </c>
      <c r="G35" s="1">
        <v>28255</v>
      </c>
      <c r="H35" s="1">
        <v>47727</v>
      </c>
      <c r="I35" s="5">
        <f t="shared" si="2"/>
        <v>19472</v>
      </c>
      <c r="J35" s="8">
        <f t="shared" si="0"/>
        <v>3.8819776714513559</v>
      </c>
      <c r="K35" s="1">
        <v>19472</v>
      </c>
      <c r="L35" s="7">
        <f t="shared" si="1"/>
        <v>0</v>
      </c>
      <c r="M35" s="2">
        <v>41913</v>
      </c>
      <c r="N35">
        <v>17</v>
      </c>
      <c r="O35">
        <v>13</v>
      </c>
      <c r="P35">
        <v>4</v>
      </c>
      <c r="Q35">
        <v>4</v>
      </c>
      <c r="R35">
        <v>4</v>
      </c>
      <c r="S35">
        <v>506</v>
      </c>
      <c r="T35" t="str">
        <f>IFERROR(VLOOKUP(S35,Sheet2!$A$6:$B$31,2,0),"Not Available")</f>
        <v>3 EMI =&gt; 30 days over-due</v>
      </c>
      <c r="U35" t="s">
        <v>21</v>
      </c>
      <c r="V35">
        <v>0</v>
      </c>
      <c r="W35" s="1">
        <v>5016</v>
      </c>
      <c r="X35" s="2">
        <v>42400</v>
      </c>
      <c r="Y35" s="1">
        <v>1732.49</v>
      </c>
      <c r="Z35" s="1">
        <v>1732.49</v>
      </c>
    </row>
    <row r="36" spans="1:26" x14ac:dyDescent="0.3">
      <c r="A36">
        <v>62284024196</v>
      </c>
      <c r="B36" t="s">
        <v>60</v>
      </c>
      <c r="C36">
        <v>72052882688</v>
      </c>
      <c r="D36" t="s">
        <v>40</v>
      </c>
      <c r="E36" s="1">
        <v>100000</v>
      </c>
      <c r="F36">
        <v>8</v>
      </c>
      <c r="G36" s="1">
        <v>59750</v>
      </c>
      <c r="H36" s="1">
        <v>49927</v>
      </c>
      <c r="I36" s="5">
        <f t="shared" si="2"/>
        <v>0</v>
      </c>
      <c r="J36" s="8">
        <f t="shared" si="0"/>
        <v>0</v>
      </c>
      <c r="K36">
        <v>0</v>
      </c>
      <c r="L36" s="7">
        <f t="shared" si="1"/>
        <v>0</v>
      </c>
      <c r="M36" s="2">
        <v>41423</v>
      </c>
      <c r="N36">
        <v>34</v>
      </c>
      <c r="O36">
        <v>34</v>
      </c>
      <c r="P36">
        <v>0</v>
      </c>
      <c r="Q36">
        <v>0</v>
      </c>
      <c r="R36">
        <v>0</v>
      </c>
      <c r="S36">
        <v>0</v>
      </c>
      <c r="T36" t="str">
        <f>IFERROR(VLOOKUP(S36,Sheet2!$A$6:$B$31,2,0),"Not Available")</f>
        <v>Not Available</v>
      </c>
      <c r="U36" t="s">
        <v>21</v>
      </c>
      <c r="V36">
        <v>0</v>
      </c>
      <c r="W36" s="1">
        <v>1596</v>
      </c>
      <c r="X36" t="s">
        <v>22</v>
      </c>
      <c r="Y36">
        <v>0</v>
      </c>
      <c r="Z36">
        <v>0</v>
      </c>
    </row>
    <row r="37" spans="1:26" x14ac:dyDescent="0.3">
      <c r="A37">
        <v>62346170536</v>
      </c>
      <c r="B37" t="s">
        <v>61</v>
      </c>
      <c r="C37">
        <v>79241125065</v>
      </c>
      <c r="D37" t="s">
        <v>26</v>
      </c>
      <c r="E37" s="1">
        <v>150000</v>
      </c>
      <c r="F37">
        <v>8</v>
      </c>
      <c r="G37" s="1">
        <v>138012</v>
      </c>
      <c r="H37" s="1">
        <v>138012</v>
      </c>
      <c r="I37" s="5">
        <f t="shared" si="2"/>
        <v>0</v>
      </c>
      <c r="J37" s="8">
        <f t="shared" si="0"/>
        <v>0</v>
      </c>
      <c r="K37">
        <v>0</v>
      </c>
      <c r="L37" s="7">
        <f t="shared" si="1"/>
        <v>0</v>
      </c>
      <c r="M37" s="2">
        <v>41806</v>
      </c>
      <c r="N37">
        <v>21</v>
      </c>
      <c r="O37">
        <v>21</v>
      </c>
      <c r="P37">
        <v>0</v>
      </c>
      <c r="Q37">
        <v>0</v>
      </c>
      <c r="R37">
        <v>0</v>
      </c>
      <c r="S37">
        <v>0</v>
      </c>
      <c r="T37" t="str">
        <f>IFERROR(VLOOKUP(S37,Sheet2!$A$6:$B$31,2,0),"Not Available")</f>
        <v>Not Available</v>
      </c>
      <c r="U37" t="s">
        <v>21</v>
      </c>
      <c r="V37">
        <v>0</v>
      </c>
      <c r="W37" s="1">
        <v>1500</v>
      </c>
      <c r="X37" t="s">
        <v>22</v>
      </c>
      <c r="Y37">
        <v>0</v>
      </c>
      <c r="Z37">
        <v>0</v>
      </c>
    </row>
    <row r="38" spans="1:26" x14ac:dyDescent="0.3">
      <c r="A38">
        <v>62420081403</v>
      </c>
      <c r="B38" t="s">
        <v>62</v>
      </c>
      <c r="C38">
        <v>72137136770</v>
      </c>
      <c r="D38" t="s">
        <v>63</v>
      </c>
      <c r="E38" s="1">
        <v>19000</v>
      </c>
      <c r="F38">
        <v>0</v>
      </c>
      <c r="G38" s="1">
        <v>1900</v>
      </c>
      <c r="H38" s="1">
        <v>3800</v>
      </c>
      <c r="I38" s="5">
        <f t="shared" si="2"/>
        <v>1900</v>
      </c>
      <c r="J38" s="8">
        <f t="shared" si="0"/>
        <v>1</v>
      </c>
      <c r="K38" s="1">
        <v>1900</v>
      </c>
      <c r="L38" s="7">
        <f t="shared" si="1"/>
        <v>0</v>
      </c>
      <c r="M38" s="2">
        <v>42164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 t="str">
        <f>IFERROR(VLOOKUP(S38,Sheet2!$A$6:$B$31,2,0),"Not Available")</f>
        <v>Not Available</v>
      </c>
      <c r="U38" t="s">
        <v>21</v>
      </c>
      <c r="V38">
        <v>0</v>
      </c>
      <c r="W38" s="1">
        <v>1900</v>
      </c>
      <c r="X38" s="2">
        <v>42460</v>
      </c>
      <c r="Y38">
        <v>0</v>
      </c>
      <c r="Z38">
        <v>0</v>
      </c>
    </row>
    <row r="39" spans="1:26" x14ac:dyDescent="0.3">
      <c r="A39">
        <v>62427364372</v>
      </c>
      <c r="B39" t="s">
        <v>62</v>
      </c>
      <c r="C39">
        <v>72091536095</v>
      </c>
      <c r="D39" t="s">
        <v>64</v>
      </c>
      <c r="E39" s="1">
        <v>23000</v>
      </c>
      <c r="F39">
        <v>0</v>
      </c>
      <c r="G39" s="1">
        <v>4344</v>
      </c>
      <c r="H39" s="1">
        <v>4600</v>
      </c>
      <c r="I39" s="5">
        <f t="shared" si="2"/>
        <v>256</v>
      </c>
      <c r="J39" s="8">
        <f t="shared" si="0"/>
        <v>0.11130434782608696</v>
      </c>
      <c r="K39">
        <v>256</v>
      </c>
      <c r="L39" s="7">
        <f t="shared" si="1"/>
        <v>0</v>
      </c>
      <c r="M39" s="2">
        <v>42208</v>
      </c>
      <c r="N39">
        <v>7</v>
      </c>
      <c r="O39">
        <v>7</v>
      </c>
      <c r="P39">
        <v>0</v>
      </c>
      <c r="Q39">
        <v>0</v>
      </c>
      <c r="R39">
        <v>0</v>
      </c>
      <c r="S39">
        <v>0</v>
      </c>
      <c r="T39" t="str">
        <f>IFERROR(VLOOKUP(S39,Sheet2!$A$6:$B$31,2,0),"Not Available")</f>
        <v>Not Available</v>
      </c>
      <c r="U39" t="s">
        <v>21</v>
      </c>
      <c r="V39">
        <v>0</v>
      </c>
      <c r="W39" s="1">
        <v>2300</v>
      </c>
      <c r="X39" s="2">
        <v>42460</v>
      </c>
      <c r="Y39">
        <v>0</v>
      </c>
      <c r="Z39">
        <v>0</v>
      </c>
    </row>
    <row r="40" spans="1:26" x14ac:dyDescent="0.3">
      <c r="A40">
        <v>62437386510</v>
      </c>
      <c r="B40" t="s">
        <v>62</v>
      </c>
      <c r="C40">
        <v>72223660764</v>
      </c>
      <c r="D40" t="s">
        <v>65</v>
      </c>
      <c r="E40" s="1">
        <v>35000</v>
      </c>
      <c r="F40">
        <v>0</v>
      </c>
      <c r="G40" s="1">
        <v>13611</v>
      </c>
      <c r="H40" s="1">
        <v>13611</v>
      </c>
      <c r="I40" s="5">
        <f t="shared" si="2"/>
        <v>0</v>
      </c>
      <c r="J40" s="8">
        <f t="shared" si="0"/>
        <v>0</v>
      </c>
      <c r="K40">
        <v>0</v>
      </c>
      <c r="L40" s="7">
        <f t="shared" si="1"/>
        <v>0</v>
      </c>
      <c r="M40" s="2">
        <v>42271</v>
      </c>
      <c r="N40">
        <v>5</v>
      </c>
      <c r="O40">
        <v>5</v>
      </c>
      <c r="P40">
        <v>0</v>
      </c>
      <c r="Q40">
        <v>0</v>
      </c>
      <c r="R40">
        <v>0</v>
      </c>
      <c r="S40">
        <v>0</v>
      </c>
      <c r="T40" t="str">
        <f>IFERROR(VLOOKUP(S40,Sheet2!$A$6:$B$31,2,0),"Not Available")</f>
        <v>Not Available</v>
      </c>
      <c r="U40" t="s">
        <v>21</v>
      </c>
      <c r="V40">
        <v>0</v>
      </c>
      <c r="W40" s="1">
        <v>3500</v>
      </c>
      <c r="X40" t="s">
        <v>22</v>
      </c>
      <c r="Y40">
        <v>0</v>
      </c>
      <c r="Z40">
        <v>0</v>
      </c>
    </row>
    <row r="41" spans="1:26" x14ac:dyDescent="0.3">
      <c r="A41">
        <v>62437388325</v>
      </c>
      <c r="B41" t="s">
        <v>62</v>
      </c>
      <c r="C41">
        <v>72136719083</v>
      </c>
      <c r="D41" t="s">
        <v>66</v>
      </c>
      <c r="E41" s="1">
        <v>23000</v>
      </c>
      <c r="F41">
        <v>0</v>
      </c>
      <c r="G41" s="1">
        <v>8944</v>
      </c>
      <c r="H41" s="1">
        <v>11244</v>
      </c>
      <c r="I41" s="5">
        <f t="shared" si="2"/>
        <v>2300</v>
      </c>
      <c r="J41" s="8">
        <f t="shared" si="0"/>
        <v>1</v>
      </c>
      <c r="K41" s="1">
        <v>2300</v>
      </c>
      <c r="L41" s="7">
        <f t="shared" si="1"/>
        <v>0</v>
      </c>
      <c r="M41" s="2">
        <v>42271</v>
      </c>
      <c r="N41">
        <v>5</v>
      </c>
      <c r="O41">
        <v>4</v>
      </c>
      <c r="P41">
        <v>1</v>
      </c>
      <c r="Q41">
        <v>0</v>
      </c>
      <c r="R41">
        <v>0</v>
      </c>
      <c r="S41">
        <v>0</v>
      </c>
      <c r="T41" t="str">
        <f>IFERROR(VLOOKUP(S41,Sheet2!$A$6:$B$31,2,0),"Not Available")</f>
        <v>Not Available</v>
      </c>
      <c r="U41" t="s">
        <v>21</v>
      </c>
      <c r="V41">
        <v>0</v>
      </c>
      <c r="W41" s="1">
        <v>2300</v>
      </c>
      <c r="X41" s="2">
        <v>42460</v>
      </c>
      <c r="Y41">
        <v>0</v>
      </c>
      <c r="Z41">
        <v>0</v>
      </c>
    </row>
    <row r="42" spans="1:26" x14ac:dyDescent="0.3">
      <c r="A42">
        <v>62446848204</v>
      </c>
      <c r="B42" t="s">
        <v>62</v>
      </c>
      <c r="C42">
        <v>78250675897</v>
      </c>
      <c r="D42" t="s">
        <v>67</v>
      </c>
      <c r="E42" s="1">
        <v>39000</v>
      </c>
      <c r="F42">
        <v>0</v>
      </c>
      <c r="G42" s="1">
        <v>27300</v>
      </c>
      <c r="H42" s="1">
        <v>27300</v>
      </c>
      <c r="I42" s="5">
        <f t="shared" si="2"/>
        <v>0</v>
      </c>
      <c r="J42" s="8">
        <f t="shared" si="0"/>
        <v>0</v>
      </c>
      <c r="K42">
        <v>0</v>
      </c>
      <c r="L42" s="7">
        <f t="shared" si="1"/>
        <v>0</v>
      </c>
      <c r="M42" s="2">
        <v>42341</v>
      </c>
      <c r="N42">
        <v>2</v>
      </c>
      <c r="O42">
        <v>2</v>
      </c>
      <c r="P42">
        <v>0</v>
      </c>
      <c r="Q42">
        <v>0</v>
      </c>
      <c r="R42">
        <v>0</v>
      </c>
      <c r="S42">
        <v>0</v>
      </c>
      <c r="T42" t="str">
        <f>IFERROR(VLOOKUP(S42,Sheet2!$A$6:$B$31,2,0),"Not Available")</f>
        <v>Not Available</v>
      </c>
      <c r="U42" t="s">
        <v>21</v>
      </c>
      <c r="V42">
        <v>0</v>
      </c>
      <c r="W42" s="1">
        <v>3900</v>
      </c>
      <c r="X42" t="s">
        <v>22</v>
      </c>
      <c r="Y42">
        <v>0</v>
      </c>
      <c r="Z42">
        <v>0</v>
      </c>
    </row>
    <row r="43" spans="1:26" x14ac:dyDescent="0.3">
      <c r="A43">
        <v>62447666017</v>
      </c>
      <c r="B43" t="s">
        <v>62</v>
      </c>
      <c r="C43">
        <v>78250684427</v>
      </c>
      <c r="D43" t="s">
        <v>68</v>
      </c>
      <c r="E43" s="1">
        <v>52000</v>
      </c>
      <c r="F43">
        <v>0</v>
      </c>
      <c r="G43" s="1">
        <v>36400</v>
      </c>
      <c r="H43" s="1">
        <v>36400</v>
      </c>
      <c r="I43" s="5">
        <f t="shared" si="2"/>
        <v>0</v>
      </c>
      <c r="J43" s="8">
        <f t="shared" si="0"/>
        <v>0</v>
      </c>
      <c r="K43">
        <v>0</v>
      </c>
      <c r="L43" s="7">
        <f t="shared" si="1"/>
        <v>0</v>
      </c>
      <c r="M43" s="2">
        <v>42347</v>
      </c>
      <c r="N43">
        <v>2</v>
      </c>
      <c r="O43">
        <v>2</v>
      </c>
      <c r="P43">
        <v>0</v>
      </c>
      <c r="Q43">
        <v>0</v>
      </c>
      <c r="R43">
        <v>0</v>
      </c>
      <c r="S43">
        <v>0</v>
      </c>
      <c r="T43" t="str">
        <f>IFERROR(VLOOKUP(S43,Sheet2!$A$6:$B$31,2,0),"Not Available")</f>
        <v>Not Available</v>
      </c>
      <c r="U43" t="s">
        <v>21</v>
      </c>
      <c r="V43">
        <v>0</v>
      </c>
      <c r="W43" s="1">
        <v>5200</v>
      </c>
      <c r="X43" t="s">
        <v>22</v>
      </c>
      <c r="Y43">
        <v>0</v>
      </c>
      <c r="Z43">
        <v>0</v>
      </c>
    </row>
    <row r="44" spans="1:26" x14ac:dyDescent="0.3">
      <c r="A44">
        <v>62447795724</v>
      </c>
      <c r="B44" t="s">
        <v>62</v>
      </c>
      <c r="C44">
        <v>78250671315</v>
      </c>
      <c r="D44" t="s">
        <v>69</v>
      </c>
      <c r="E44" s="1">
        <v>35000</v>
      </c>
      <c r="F44">
        <v>0</v>
      </c>
      <c r="G44" s="1">
        <v>23333</v>
      </c>
      <c r="H44" s="1">
        <v>23500</v>
      </c>
      <c r="I44" s="5">
        <f t="shared" si="2"/>
        <v>167</v>
      </c>
      <c r="J44" s="8">
        <f t="shared" si="0"/>
        <v>4.2941630239136025E-2</v>
      </c>
      <c r="K44">
        <v>167</v>
      </c>
      <c r="L44" s="7">
        <f t="shared" si="1"/>
        <v>0</v>
      </c>
      <c r="M44" s="2">
        <v>42348</v>
      </c>
      <c r="N44">
        <v>2</v>
      </c>
      <c r="O44">
        <v>2</v>
      </c>
      <c r="P44">
        <v>0</v>
      </c>
      <c r="Q44">
        <v>0</v>
      </c>
      <c r="R44">
        <v>0</v>
      </c>
      <c r="S44">
        <v>0</v>
      </c>
      <c r="T44" t="str">
        <f>IFERROR(VLOOKUP(S44,Sheet2!$A$6:$B$31,2,0),"Not Available")</f>
        <v>Not Available</v>
      </c>
      <c r="U44" t="s">
        <v>21</v>
      </c>
      <c r="V44">
        <v>0</v>
      </c>
      <c r="W44" s="1">
        <v>3889</v>
      </c>
      <c r="X44" s="2">
        <v>42460</v>
      </c>
      <c r="Y44">
        <v>0</v>
      </c>
      <c r="Z44">
        <v>0</v>
      </c>
    </row>
    <row r="45" spans="1:26" x14ac:dyDescent="0.3">
      <c r="A45">
        <v>62450668417</v>
      </c>
      <c r="B45" t="s">
        <v>62</v>
      </c>
      <c r="C45">
        <v>72091430271</v>
      </c>
      <c r="D45" t="s">
        <v>70</v>
      </c>
      <c r="E45" s="1">
        <v>26000</v>
      </c>
      <c r="F45">
        <v>0</v>
      </c>
      <c r="G45" s="1">
        <v>20800</v>
      </c>
      <c r="H45" s="1">
        <v>18200</v>
      </c>
      <c r="I45" s="5">
        <f t="shared" si="2"/>
        <v>0</v>
      </c>
      <c r="J45" s="8">
        <f t="shared" si="0"/>
        <v>0</v>
      </c>
      <c r="K45">
        <v>0</v>
      </c>
      <c r="L45" s="7">
        <f t="shared" si="1"/>
        <v>0</v>
      </c>
      <c r="M45" s="2">
        <v>42371</v>
      </c>
      <c r="N45">
        <v>2</v>
      </c>
      <c r="O45">
        <v>2</v>
      </c>
      <c r="P45">
        <v>0</v>
      </c>
      <c r="Q45">
        <v>0</v>
      </c>
      <c r="R45">
        <v>0</v>
      </c>
      <c r="S45">
        <v>0</v>
      </c>
      <c r="T45" t="str">
        <f>IFERROR(VLOOKUP(S45,Sheet2!$A$6:$B$31,2,0),"Not Available")</f>
        <v>Not Available</v>
      </c>
      <c r="U45" t="s">
        <v>21</v>
      </c>
      <c r="V45">
        <v>0</v>
      </c>
      <c r="W45" s="1">
        <v>2600</v>
      </c>
      <c r="X45" t="s">
        <v>22</v>
      </c>
      <c r="Y45">
        <v>0</v>
      </c>
      <c r="Z45">
        <v>0</v>
      </c>
    </row>
    <row r="46" spans="1:26" x14ac:dyDescent="0.3">
      <c r="A46">
        <v>62451940289</v>
      </c>
      <c r="B46" t="s">
        <v>62</v>
      </c>
      <c r="C46">
        <v>72234523441</v>
      </c>
      <c r="D46" t="s">
        <v>71</v>
      </c>
      <c r="E46" s="1">
        <v>19000</v>
      </c>
      <c r="F46">
        <v>0</v>
      </c>
      <c r="G46" s="1">
        <v>15200</v>
      </c>
      <c r="H46" s="1">
        <v>17100</v>
      </c>
      <c r="I46" s="5">
        <f t="shared" si="2"/>
        <v>1900</v>
      </c>
      <c r="J46" s="8">
        <f t="shared" si="0"/>
        <v>1</v>
      </c>
      <c r="K46" s="1">
        <v>1900</v>
      </c>
      <c r="L46" s="7">
        <f t="shared" si="1"/>
        <v>0</v>
      </c>
      <c r="M46" s="2">
        <v>42382</v>
      </c>
      <c r="N46">
        <v>2</v>
      </c>
      <c r="O46">
        <v>1</v>
      </c>
      <c r="P46">
        <v>1</v>
      </c>
      <c r="Q46">
        <v>0</v>
      </c>
      <c r="R46">
        <v>0</v>
      </c>
      <c r="S46">
        <v>0</v>
      </c>
      <c r="T46" t="str">
        <f>IFERROR(VLOOKUP(S46,Sheet2!$A$6:$B$31,2,0),"Not Available")</f>
        <v>Not Available</v>
      </c>
      <c r="U46" t="s">
        <v>21</v>
      </c>
      <c r="V46">
        <v>0</v>
      </c>
      <c r="W46" s="1">
        <v>1900</v>
      </c>
      <c r="X46" s="2">
        <v>42460</v>
      </c>
      <c r="Y46">
        <v>0</v>
      </c>
      <c r="Z46">
        <v>0</v>
      </c>
    </row>
    <row r="47" spans="1:26" x14ac:dyDescent="0.3">
      <c r="A47">
        <v>62459738284</v>
      </c>
      <c r="B47" t="s">
        <v>62</v>
      </c>
      <c r="C47">
        <v>79241125065</v>
      </c>
      <c r="D47" t="s">
        <v>26</v>
      </c>
      <c r="E47" s="1">
        <v>44000</v>
      </c>
      <c r="F47">
        <v>0</v>
      </c>
      <c r="G47" s="1">
        <v>44000</v>
      </c>
      <c r="H47" s="1">
        <v>44000</v>
      </c>
      <c r="I47" s="5">
        <f t="shared" si="2"/>
        <v>0</v>
      </c>
      <c r="J47" s="8">
        <f t="shared" si="0"/>
        <v>0</v>
      </c>
      <c r="K47">
        <v>0</v>
      </c>
      <c r="L47" s="7">
        <f t="shared" si="1"/>
        <v>0</v>
      </c>
      <c r="M47" s="2">
        <v>42447</v>
      </c>
      <c r="N47">
        <v>1</v>
      </c>
      <c r="O47">
        <v>1</v>
      </c>
      <c r="P47">
        <v>0</v>
      </c>
      <c r="Q47">
        <v>0</v>
      </c>
      <c r="R47">
        <v>0</v>
      </c>
      <c r="S47">
        <v>0</v>
      </c>
      <c r="T47" t="str">
        <f>IFERROR(VLOOKUP(S47,Sheet2!$A$6:$B$31,2,0),"Not Available")</f>
        <v>Not Available</v>
      </c>
      <c r="U47" t="s">
        <v>21</v>
      </c>
      <c r="V47">
        <v>0</v>
      </c>
      <c r="W47" s="1">
        <v>4400</v>
      </c>
      <c r="X47" t="s">
        <v>22</v>
      </c>
      <c r="Y47">
        <v>0</v>
      </c>
      <c r="Z47">
        <v>0</v>
      </c>
    </row>
    <row r="48" spans="1:26" x14ac:dyDescent="0.3">
      <c r="A48">
        <v>62460641802</v>
      </c>
      <c r="B48" t="s">
        <v>62</v>
      </c>
      <c r="C48">
        <v>72238155755</v>
      </c>
      <c r="D48" t="s">
        <v>72</v>
      </c>
      <c r="E48" s="1">
        <v>36000</v>
      </c>
      <c r="F48">
        <v>0</v>
      </c>
      <c r="G48" s="1">
        <v>36000</v>
      </c>
      <c r="H48" s="1">
        <v>36000</v>
      </c>
      <c r="I48" s="5">
        <f t="shared" si="2"/>
        <v>0</v>
      </c>
      <c r="J48" s="8">
        <f t="shared" si="0"/>
        <v>0</v>
      </c>
      <c r="K48">
        <v>0</v>
      </c>
      <c r="L48" s="7">
        <f t="shared" si="1"/>
        <v>0</v>
      </c>
      <c r="M48" s="2">
        <v>42457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 t="str">
        <f>IFERROR(VLOOKUP(S48,Sheet2!$A$6:$B$31,2,0),"Not Available")</f>
        <v>Not Available</v>
      </c>
      <c r="U48" t="s">
        <v>21</v>
      </c>
      <c r="V48">
        <v>0</v>
      </c>
      <c r="W48" s="1">
        <v>3600</v>
      </c>
      <c r="X48" t="s">
        <v>22</v>
      </c>
      <c r="Y48">
        <v>0</v>
      </c>
      <c r="Z48">
        <v>0</v>
      </c>
    </row>
    <row r="49" spans="1:26" x14ac:dyDescent="0.3">
      <c r="A49">
        <v>62449473556</v>
      </c>
      <c r="B49" t="s">
        <v>62</v>
      </c>
      <c r="C49">
        <v>78249180525</v>
      </c>
      <c r="D49" t="s">
        <v>73</v>
      </c>
      <c r="E49" s="1">
        <v>70000</v>
      </c>
      <c r="F49">
        <v>0</v>
      </c>
      <c r="G49" s="1">
        <v>49000</v>
      </c>
      <c r="H49" s="1">
        <v>70000</v>
      </c>
      <c r="I49" s="5">
        <f t="shared" si="2"/>
        <v>21000</v>
      </c>
      <c r="J49" s="8">
        <f t="shared" si="0"/>
        <v>3</v>
      </c>
      <c r="K49" s="1">
        <v>21000</v>
      </c>
      <c r="L49" s="7">
        <f t="shared" si="1"/>
        <v>0</v>
      </c>
      <c r="M49" s="2">
        <v>42360</v>
      </c>
      <c r="N49">
        <v>2</v>
      </c>
      <c r="O49">
        <v>0</v>
      </c>
      <c r="P49">
        <v>2</v>
      </c>
      <c r="Q49">
        <v>3</v>
      </c>
      <c r="R49">
        <v>3</v>
      </c>
      <c r="S49">
        <v>703</v>
      </c>
      <c r="T49" t="str">
        <f>IFERROR(VLOOKUP(S49,Sheet2!$A$6:$B$31,2,0),"Not Available")</f>
        <v>Irregularity &gt;= 60 days</v>
      </c>
      <c r="U49" t="s">
        <v>21</v>
      </c>
      <c r="V49">
        <v>0</v>
      </c>
      <c r="W49" s="1">
        <v>7000</v>
      </c>
      <c r="X49" s="2">
        <v>42400</v>
      </c>
      <c r="Y49">
        <v>0</v>
      </c>
      <c r="Z49">
        <v>0</v>
      </c>
    </row>
    <row r="50" spans="1:26" x14ac:dyDescent="0.3">
      <c r="A50">
        <v>62052474627</v>
      </c>
      <c r="B50" t="s">
        <v>74</v>
      </c>
      <c r="C50">
        <v>79241125065</v>
      </c>
      <c r="D50" t="s">
        <v>26</v>
      </c>
      <c r="E50" s="1">
        <v>20000</v>
      </c>
      <c r="F50">
        <v>11</v>
      </c>
      <c r="G50">
        <v>0</v>
      </c>
      <c r="H50">
        <v>0</v>
      </c>
      <c r="I50" s="5">
        <f t="shared" si="2"/>
        <v>0</v>
      </c>
      <c r="J50" s="8">
        <f t="shared" si="0"/>
        <v>0</v>
      </c>
      <c r="K50">
        <v>0</v>
      </c>
      <c r="L50" s="7">
        <f t="shared" si="1"/>
        <v>0</v>
      </c>
      <c r="M50" s="2">
        <v>39476</v>
      </c>
      <c r="N50">
        <v>0</v>
      </c>
      <c r="O50">
        <v>0</v>
      </c>
      <c r="P50">
        <v>0</v>
      </c>
      <c r="Q50">
        <v>6</v>
      </c>
      <c r="R50">
        <v>6</v>
      </c>
      <c r="S50">
        <v>802</v>
      </c>
      <c r="T50" t="str">
        <f>IFERROR(VLOOKUP(S50,Sheet2!$A$6:$B$31,2,0),"Not Available")</f>
        <v>Doubtful &gt;= 1 year</v>
      </c>
      <c r="U50" t="s">
        <v>21</v>
      </c>
      <c r="V50">
        <v>0</v>
      </c>
      <c r="W50" s="1">
        <v>2057</v>
      </c>
      <c r="X50" t="s">
        <v>22</v>
      </c>
      <c r="Y50" s="1">
        <v>1274.49</v>
      </c>
      <c r="Z50" s="1">
        <v>1274.49</v>
      </c>
    </row>
    <row r="51" spans="1:26" x14ac:dyDescent="0.3">
      <c r="A51">
        <v>62126622269</v>
      </c>
      <c r="B51" t="s">
        <v>75</v>
      </c>
      <c r="C51">
        <v>78250671304</v>
      </c>
      <c r="D51" t="s">
        <v>76</v>
      </c>
      <c r="E51" s="1">
        <v>18000</v>
      </c>
      <c r="F51">
        <v>8</v>
      </c>
      <c r="G51">
        <v>0</v>
      </c>
      <c r="H51">
        <v>0</v>
      </c>
      <c r="I51" s="5">
        <f t="shared" si="2"/>
        <v>0</v>
      </c>
      <c r="J51" s="8">
        <f t="shared" si="0"/>
        <v>0</v>
      </c>
      <c r="K51">
        <v>0</v>
      </c>
      <c r="L51" s="7">
        <f t="shared" si="1"/>
        <v>0</v>
      </c>
      <c r="M51" s="2">
        <v>40255</v>
      </c>
      <c r="N51">
        <v>0</v>
      </c>
      <c r="O51">
        <v>0</v>
      </c>
      <c r="P51">
        <v>0</v>
      </c>
      <c r="Q51">
        <v>6</v>
      </c>
      <c r="R51">
        <v>6</v>
      </c>
      <c r="S51">
        <v>802</v>
      </c>
      <c r="T51" t="str">
        <f>IFERROR(VLOOKUP(S51,Sheet2!$A$6:$B$31,2,0),"Not Available")</f>
        <v>Doubtful &gt;= 1 year</v>
      </c>
      <c r="U51" t="s">
        <v>21</v>
      </c>
      <c r="V51">
        <v>0</v>
      </c>
      <c r="W51">
        <v>345</v>
      </c>
      <c r="X51" t="s">
        <v>22</v>
      </c>
      <c r="Y51" s="1">
        <v>3060</v>
      </c>
      <c r="Z51">
        <v>0</v>
      </c>
    </row>
    <row r="52" spans="1:26" x14ac:dyDescent="0.3">
      <c r="A52">
        <v>62259350630</v>
      </c>
      <c r="B52" t="s">
        <v>77</v>
      </c>
      <c r="C52">
        <v>78250671315</v>
      </c>
      <c r="D52" t="s">
        <v>69</v>
      </c>
      <c r="E52" s="1">
        <v>40000</v>
      </c>
      <c r="F52">
        <v>5</v>
      </c>
      <c r="G52" s="1">
        <v>12046</v>
      </c>
      <c r="H52" s="1">
        <v>12046</v>
      </c>
      <c r="I52" s="5">
        <f t="shared" si="2"/>
        <v>0</v>
      </c>
      <c r="J52" s="8">
        <f t="shared" si="0"/>
        <v>0</v>
      </c>
      <c r="K52">
        <v>0</v>
      </c>
      <c r="L52" s="7">
        <f t="shared" si="1"/>
        <v>0</v>
      </c>
      <c r="M52" s="2">
        <v>41243</v>
      </c>
      <c r="N52">
        <v>40</v>
      </c>
      <c r="O52">
        <v>40</v>
      </c>
      <c r="P52">
        <v>0</v>
      </c>
      <c r="Q52">
        <v>0</v>
      </c>
      <c r="R52">
        <v>0</v>
      </c>
      <c r="S52">
        <v>0</v>
      </c>
      <c r="T52" t="str">
        <f>IFERROR(VLOOKUP(S52,Sheet2!$A$6:$B$31,2,0),"Not Available")</f>
        <v>Not Available</v>
      </c>
      <c r="U52" t="s">
        <v>21</v>
      </c>
      <c r="V52">
        <v>0</v>
      </c>
      <c r="W52">
        <v>800</v>
      </c>
      <c r="X52" t="s">
        <v>22</v>
      </c>
      <c r="Y52">
        <v>0</v>
      </c>
      <c r="Z52">
        <v>0</v>
      </c>
    </row>
    <row r="53" spans="1:26" x14ac:dyDescent="0.3">
      <c r="A53">
        <v>62263712676</v>
      </c>
      <c r="B53" t="s">
        <v>77</v>
      </c>
      <c r="C53">
        <v>78250680422</v>
      </c>
      <c r="D53" t="s">
        <v>78</v>
      </c>
      <c r="E53" s="1">
        <v>40000</v>
      </c>
      <c r="F53">
        <v>5</v>
      </c>
      <c r="G53" s="1">
        <v>12751</v>
      </c>
      <c r="H53" s="1">
        <v>12751</v>
      </c>
      <c r="I53" s="5">
        <f t="shared" si="2"/>
        <v>0</v>
      </c>
      <c r="J53" s="8">
        <f t="shared" si="0"/>
        <v>0</v>
      </c>
      <c r="K53">
        <v>0</v>
      </c>
      <c r="L53" s="7">
        <f t="shared" si="1"/>
        <v>0</v>
      </c>
      <c r="M53" s="2">
        <v>41270</v>
      </c>
      <c r="N53">
        <v>39</v>
      </c>
      <c r="O53">
        <v>39</v>
      </c>
      <c r="P53">
        <v>0</v>
      </c>
      <c r="Q53">
        <v>0</v>
      </c>
      <c r="R53">
        <v>0</v>
      </c>
      <c r="S53">
        <v>0</v>
      </c>
      <c r="T53" t="str">
        <f>IFERROR(VLOOKUP(S53,Sheet2!$A$6:$B$31,2,0),"Not Available")</f>
        <v>Not Available</v>
      </c>
      <c r="U53" t="s">
        <v>21</v>
      </c>
      <c r="V53">
        <v>0</v>
      </c>
      <c r="W53">
        <v>800</v>
      </c>
      <c r="X53" t="s">
        <v>22</v>
      </c>
      <c r="Y53">
        <v>0</v>
      </c>
      <c r="Z53">
        <v>0</v>
      </c>
    </row>
    <row r="54" spans="1:26" x14ac:dyDescent="0.3">
      <c r="A54">
        <v>62268104094</v>
      </c>
      <c r="B54" t="s">
        <v>77</v>
      </c>
      <c r="C54">
        <v>78250675897</v>
      </c>
      <c r="D54" t="s">
        <v>67</v>
      </c>
      <c r="E54" s="1">
        <v>40000</v>
      </c>
      <c r="F54">
        <v>5</v>
      </c>
      <c r="G54" s="1">
        <v>12980</v>
      </c>
      <c r="H54" s="1">
        <v>5380</v>
      </c>
      <c r="I54" s="5">
        <f t="shared" si="2"/>
        <v>0</v>
      </c>
      <c r="J54" s="8">
        <f t="shared" si="0"/>
        <v>0</v>
      </c>
      <c r="K54">
        <v>0</v>
      </c>
      <c r="L54" s="7">
        <f t="shared" si="1"/>
        <v>0</v>
      </c>
      <c r="M54" s="2">
        <v>41304</v>
      </c>
      <c r="N54">
        <v>38</v>
      </c>
      <c r="O54">
        <v>38</v>
      </c>
      <c r="P54">
        <v>0</v>
      </c>
      <c r="Q54">
        <v>0</v>
      </c>
      <c r="R54">
        <v>0</v>
      </c>
      <c r="S54">
        <v>0</v>
      </c>
      <c r="T54" t="str">
        <f>IFERROR(VLOOKUP(S54,Sheet2!$A$6:$B$31,2,0),"Not Available")</f>
        <v>Not Available</v>
      </c>
      <c r="U54" t="s">
        <v>21</v>
      </c>
      <c r="V54">
        <v>0</v>
      </c>
      <c r="W54">
        <v>800</v>
      </c>
      <c r="X54" t="s">
        <v>22</v>
      </c>
      <c r="Y54">
        <v>0</v>
      </c>
      <c r="Z54">
        <v>0</v>
      </c>
    </row>
    <row r="55" spans="1:26" x14ac:dyDescent="0.3">
      <c r="A55">
        <v>62321454788</v>
      </c>
      <c r="B55" t="s">
        <v>77</v>
      </c>
      <c r="C55">
        <v>72091430271</v>
      </c>
      <c r="D55" t="s">
        <v>70</v>
      </c>
      <c r="E55" s="1">
        <v>40000</v>
      </c>
      <c r="F55">
        <v>5</v>
      </c>
      <c r="G55" s="1">
        <v>21407</v>
      </c>
      <c r="H55" s="1">
        <v>14415</v>
      </c>
      <c r="I55" s="5">
        <f t="shared" si="2"/>
        <v>0</v>
      </c>
      <c r="J55" s="8">
        <f t="shared" si="0"/>
        <v>0</v>
      </c>
      <c r="K55">
        <v>0</v>
      </c>
      <c r="L55" s="7">
        <f t="shared" si="1"/>
        <v>0</v>
      </c>
      <c r="M55" s="2">
        <v>41618</v>
      </c>
      <c r="N55">
        <v>27</v>
      </c>
      <c r="O55">
        <v>27</v>
      </c>
      <c r="P55">
        <v>0</v>
      </c>
      <c r="Q55">
        <v>0</v>
      </c>
      <c r="R55">
        <v>0</v>
      </c>
      <c r="S55">
        <v>0</v>
      </c>
      <c r="T55" t="str">
        <f>IFERROR(VLOOKUP(S55,Sheet2!$A$6:$B$31,2,0),"Not Available")</f>
        <v>Not Available</v>
      </c>
      <c r="U55" t="s">
        <v>21</v>
      </c>
      <c r="V55">
        <v>0</v>
      </c>
      <c r="W55">
        <v>800</v>
      </c>
      <c r="X55" t="s">
        <v>22</v>
      </c>
      <c r="Y55">
        <v>0</v>
      </c>
      <c r="Z55">
        <v>0</v>
      </c>
    </row>
    <row r="56" spans="1:26" x14ac:dyDescent="0.3">
      <c r="A56">
        <v>62321457790</v>
      </c>
      <c r="B56" t="s">
        <v>77</v>
      </c>
      <c r="C56">
        <v>72091536095</v>
      </c>
      <c r="D56" t="s">
        <v>64</v>
      </c>
      <c r="E56" s="1">
        <v>40000</v>
      </c>
      <c r="F56">
        <v>5</v>
      </c>
      <c r="G56" s="1">
        <v>21408</v>
      </c>
      <c r="H56" s="1">
        <v>14704</v>
      </c>
      <c r="I56" s="5">
        <f t="shared" si="2"/>
        <v>0</v>
      </c>
      <c r="J56" s="8">
        <f t="shared" si="0"/>
        <v>0</v>
      </c>
      <c r="K56">
        <v>0</v>
      </c>
      <c r="L56" s="7">
        <f t="shared" si="1"/>
        <v>0</v>
      </c>
      <c r="M56" s="2">
        <v>41618</v>
      </c>
      <c r="N56">
        <v>27</v>
      </c>
      <c r="O56">
        <v>27</v>
      </c>
      <c r="P56">
        <v>0</v>
      </c>
      <c r="Q56">
        <v>0</v>
      </c>
      <c r="R56">
        <v>0</v>
      </c>
      <c r="S56">
        <v>0</v>
      </c>
      <c r="T56" t="str">
        <f>IFERROR(VLOOKUP(S56,Sheet2!$A$6:$B$31,2,0),"Not Available")</f>
        <v>Not Available</v>
      </c>
      <c r="U56" t="s">
        <v>21</v>
      </c>
      <c r="V56">
        <v>0</v>
      </c>
      <c r="W56">
        <v>800</v>
      </c>
      <c r="X56" t="s">
        <v>22</v>
      </c>
      <c r="Y56">
        <v>0</v>
      </c>
      <c r="Z56">
        <v>0</v>
      </c>
    </row>
    <row r="57" spans="1:26" x14ac:dyDescent="0.3">
      <c r="A57">
        <v>62338112280</v>
      </c>
      <c r="B57" t="s">
        <v>77</v>
      </c>
      <c r="C57">
        <v>72000024414</v>
      </c>
      <c r="D57" t="s">
        <v>79</v>
      </c>
      <c r="E57" s="1">
        <v>40000</v>
      </c>
      <c r="F57">
        <v>5</v>
      </c>
      <c r="G57" s="1">
        <v>23907</v>
      </c>
      <c r="H57" s="1">
        <v>23907</v>
      </c>
      <c r="I57" s="5">
        <f t="shared" si="2"/>
        <v>0</v>
      </c>
      <c r="J57" s="8">
        <f t="shared" si="0"/>
        <v>0</v>
      </c>
      <c r="K57">
        <v>0</v>
      </c>
      <c r="L57" s="7">
        <f t="shared" si="1"/>
        <v>0</v>
      </c>
      <c r="M57" s="2">
        <v>41723</v>
      </c>
      <c r="N57">
        <v>24</v>
      </c>
      <c r="O57">
        <v>24</v>
      </c>
      <c r="P57">
        <v>0</v>
      </c>
      <c r="Q57">
        <v>0</v>
      </c>
      <c r="R57">
        <v>0</v>
      </c>
      <c r="S57">
        <v>0</v>
      </c>
      <c r="T57" t="str">
        <f>IFERROR(VLOOKUP(S57,Sheet2!$A$6:$B$31,2,0),"Not Available")</f>
        <v>Not Available</v>
      </c>
      <c r="U57" t="s">
        <v>21</v>
      </c>
      <c r="V57">
        <v>0</v>
      </c>
      <c r="W57">
        <v>800</v>
      </c>
      <c r="X57" t="s">
        <v>22</v>
      </c>
      <c r="Y57">
        <v>0</v>
      </c>
      <c r="Z57">
        <v>0</v>
      </c>
    </row>
    <row r="58" spans="1:26" x14ac:dyDescent="0.3">
      <c r="A58">
        <v>62392372991</v>
      </c>
      <c r="B58" t="s">
        <v>80</v>
      </c>
      <c r="C58">
        <v>79241125065</v>
      </c>
      <c r="D58" t="s">
        <v>26</v>
      </c>
      <c r="E58" s="1">
        <v>447000</v>
      </c>
      <c r="F58">
        <v>7</v>
      </c>
      <c r="G58" s="1">
        <v>433509</v>
      </c>
      <c r="H58" s="1">
        <v>436714</v>
      </c>
      <c r="I58" s="5">
        <f t="shared" si="2"/>
        <v>3205</v>
      </c>
      <c r="J58" s="8">
        <f t="shared" si="0"/>
        <v>0.94626513138470625</v>
      </c>
      <c r="K58" s="1">
        <v>3205</v>
      </c>
      <c r="L58" s="7">
        <f t="shared" si="1"/>
        <v>0</v>
      </c>
      <c r="M58" s="2">
        <v>42004</v>
      </c>
      <c r="N58">
        <v>14</v>
      </c>
      <c r="O58">
        <v>13</v>
      </c>
      <c r="P58">
        <v>1</v>
      </c>
      <c r="Q58">
        <v>0</v>
      </c>
      <c r="R58">
        <v>0</v>
      </c>
      <c r="S58">
        <v>0</v>
      </c>
      <c r="T58" t="str">
        <f>IFERROR(VLOOKUP(S58,Sheet2!$A$6:$B$31,2,0),"Not Available")</f>
        <v>Not Available</v>
      </c>
      <c r="U58" t="s">
        <v>21</v>
      </c>
      <c r="V58">
        <v>0</v>
      </c>
      <c r="W58" s="1">
        <v>3387</v>
      </c>
      <c r="X58" s="2">
        <v>42460</v>
      </c>
      <c r="Y58">
        <v>0</v>
      </c>
      <c r="Z58">
        <v>0</v>
      </c>
    </row>
    <row r="59" spans="1:26" x14ac:dyDescent="0.3">
      <c r="A59">
        <v>62450371447</v>
      </c>
      <c r="B59" t="s">
        <v>80</v>
      </c>
      <c r="C59">
        <v>79212801630</v>
      </c>
      <c r="D59" t="s">
        <v>81</v>
      </c>
      <c r="E59" s="1">
        <v>644000</v>
      </c>
      <c r="F59">
        <v>7</v>
      </c>
      <c r="G59" s="1">
        <v>640878</v>
      </c>
      <c r="H59" s="1">
        <v>640296</v>
      </c>
      <c r="I59" s="5">
        <f t="shared" si="2"/>
        <v>0</v>
      </c>
      <c r="J59" s="8">
        <f t="shared" si="0"/>
        <v>0</v>
      </c>
      <c r="K59">
        <v>0</v>
      </c>
      <c r="L59" s="7">
        <f t="shared" si="1"/>
        <v>0</v>
      </c>
      <c r="M59" s="2">
        <v>42369</v>
      </c>
      <c r="N59">
        <v>2</v>
      </c>
      <c r="O59">
        <v>2</v>
      </c>
      <c r="P59">
        <v>0</v>
      </c>
      <c r="Q59">
        <v>0</v>
      </c>
      <c r="R59">
        <v>0</v>
      </c>
      <c r="S59">
        <v>0</v>
      </c>
      <c r="T59" t="str">
        <f>IFERROR(VLOOKUP(S59,Sheet2!$A$6:$B$31,2,0),"Not Available")</f>
        <v>Not Available</v>
      </c>
      <c r="U59" t="s">
        <v>21</v>
      </c>
      <c r="V59">
        <v>0</v>
      </c>
      <c r="W59" s="1">
        <v>4806</v>
      </c>
      <c r="X59" t="s">
        <v>22</v>
      </c>
      <c r="Y59">
        <v>0</v>
      </c>
      <c r="Z59">
        <v>0</v>
      </c>
    </row>
    <row r="60" spans="1:26" x14ac:dyDescent="0.3">
      <c r="A60">
        <v>62221785463</v>
      </c>
      <c r="B60" t="s">
        <v>82</v>
      </c>
      <c r="C60">
        <v>79234212027</v>
      </c>
      <c r="D60" t="s">
        <v>83</v>
      </c>
      <c r="E60" s="1">
        <v>358000</v>
      </c>
      <c r="F60">
        <v>7</v>
      </c>
      <c r="G60" s="1">
        <v>233320</v>
      </c>
      <c r="H60" s="1">
        <v>204060</v>
      </c>
      <c r="I60" s="5">
        <f t="shared" si="2"/>
        <v>0</v>
      </c>
      <c r="J60" s="8">
        <f t="shared" si="0"/>
        <v>0</v>
      </c>
      <c r="K60">
        <v>0</v>
      </c>
      <c r="L60" s="7">
        <f t="shared" si="1"/>
        <v>0</v>
      </c>
      <c r="M60" s="2">
        <v>40973</v>
      </c>
      <c r="N60">
        <v>48</v>
      </c>
      <c r="O60">
        <v>48</v>
      </c>
      <c r="P60">
        <v>0</v>
      </c>
      <c r="Q60">
        <v>0</v>
      </c>
      <c r="R60">
        <v>0</v>
      </c>
      <c r="S60">
        <v>0</v>
      </c>
      <c r="T60" t="str">
        <f>IFERROR(VLOOKUP(S60,Sheet2!$A$6:$B$31,2,0),"Not Available")</f>
        <v>Not Available</v>
      </c>
      <c r="U60" t="s">
        <v>21</v>
      </c>
      <c r="V60">
        <v>0</v>
      </c>
      <c r="W60" s="1">
        <v>3997</v>
      </c>
      <c r="X60" t="s">
        <v>22</v>
      </c>
      <c r="Y60">
        <v>0</v>
      </c>
      <c r="Z60">
        <v>0</v>
      </c>
    </row>
    <row r="61" spans="1:26" x14ac:dyDescent="0.3">
      <c r="A61">
        <v>62251088364</v>
      </c>
      <c r="B61" t="s">
        <v>82</v>
      </c>
      <c r="C61">
        <v>72052882688</v>
      </c>
      <c r="D61" t="s">
        <v>40</v>
      </c>
      <c r="E61" s="1">
        <v>350000</v>
      </c>
      <c r="F61">
        <v>7</v>
      </c>
      <c r="G61" s="1">
        <v>310792</v>
      </c>
      <c r="H61" s="1">
        <v>288324</v>
      </c>
      <c r="I61" s="5">
        <f t="shared" si="2"/>
        <v>0</v>
      </c>
      <c r="J61" s="8">
        <f t="shared" si="0"/>
        <v>0</v>
      </c>
      <c r="K61">
        <v>0</v>
      </c>
      <c r="L61" s="7">
        <f t="shared" si="1"/>
        <v>0</v>
      </c>
      <c r="M61" s="2">
        <v>41195</v>
      </c>
      <c r="N61">
        <v>41</v>
      </c>
      <c r="O61">
        <v>41</v>
      </c>
      <c r="P61">
        <v>0</v>
      </c>
      <c r="Q61">
        <v>0</v>
      </c>
      <c r="R61">
        <v>0</v>
      </c>
      <c r="S61">
        <v>0</v>
      </c>
      <c r="T61" t="str">
        <f>IFERROR(VLOOKUP(S61,Sheet2!$A$6:$B$31,2,0),"Not Available")</f>
        <v>Not Available</v>
      </c>
      <c r="U61" t="s">
        <v>21</v>
      </c>
      <c r="V61">
        <v>0</v>
      </c>
      <c r="W61" s="1">
        <v>2652</v>
      </c>
      <c r="X61" t="s">
        <v>22</v>
      </c>
      <c r="Y61">
        <v>0</v>
      </c>
      <c r="Z61">
        <v>0</v>
      </c>
    </row>
    <row r="62" spans="1:26" x14ac:dyDescent="0.3">
      <c r="A62">
        <v>62230526960</v>
      </c>
      <c r="B62" t="s">
        <v>84</v>
      </c>
      <c r="C62">
        <v>72091437222</v>
      </c>
      <c r="D62" t="s">
        <v>85</v>
      </c>
      <c r="E62" s="1">
        <v>60000</v>
      </c>
      <c r="F62">
        <v>7</v>
      </c>
      <c r="G62" s="1">
        <v>21222</v>
      </c>
      <c r="H62" s="1">
        <v>10356</v>
      </c>
      <c r="I62" s="5">
        <f t="shared" si="2"/>
        <v>0</v>
      </c>
      <c r="J62" s="8">
        <f t="shared" si="0"/>
        <v>0</v>
      </c>
      <c r="K62">
        <v>0</v>
      </c>
      <c r="L62" s="7">
        <f t="shared" si="1"/>
        <v>0</v>
      </c>
      <c r="M62" s="2">
        <v>41043</v>
      </c>
      <c r="N62">
        <v>46</v>
      </c>
      <c r="O62">
        <v>46</v>
      </c>
      <c r="P62">
        <v>0</v>
      </c>
      <c r="Q62">
        <v>0</v>
      </c>
      <c r="R62">
        <v>0</v>
      </c>
      <c r="S62">
        <v>0</v>
      </c>
      <c r="T62" t="str">
        <f>IFERROR(VLOOKUP(S62,Sheet2!$A$6:$B$31,2,0),"Not Available")</f>
        <v>Not Available</v>
      </c>
      <c r="U62" t="s">
        <v>21</v>
      </c>
      <c r="V62">
        <v>0</v>
      </c>
      <c r="W62" s="1">
        <v>1017</v>
      </c>
      <c r="X62" t="s">
        <v>22</v>
      </c>
      <c r="Y62">
        <v>0</v>
      </c>
      <c r="Z62">
        <v>0</v>
      </c>
    </row>
    <row r="63" spans="1:26" x14ac:dyDescent="0.3">
      <c r="A63">
        <v>62424829504</v>
      </c>
      <c r="B63" t="s">
        <v>84</v>
      </c>
      <c r="C63">
        <v>72136719083</v>
      </c>
      <c r="D63" t="s">
        <v>66</v>
      </c>
      <c r="E63" s="1">
        <v>57000</v>
      </c>
      <c r="F63">
        <v>7</v>
      </c>
      <c r="G63" s="1">
        <v>51504</v>
      </c>
      <c r="H63" s="1">
        <v>47979</v>
      </c>
      <c r="I63" s="5">
        <f t="shared" si="2"/>
        <v>0</v>
      </c>
      <c r="J63" s="8">
        <f t="shared" si="0"/>
        <v>0</v>
      </c>
      <c r="K63">
        <v>0</v>
      </c>
      <c r="L63" s="7">
        <f t="shared" si="1"/>
        <v>0</v>
      </c>
      <c r="M63" s="2">
        <v>42193</v>
      </c>
      <c r="N63">
        <v>7</v>
      </c>
      <c r="O63">
        <v>7</v>
      </c>
      <c r="P63">
        <v>0</v>
      </c>
      <c r="Q63">
        <v>0</v>
      </c>
      <c r="R63">
        <v>0</v>
      </c>
      <c r="S63">
        <v>0</v>
      </c>
      <c r="T63" t="str">
        <f>IFERROR(VLOOKUP(S63,Sheet2!$A$6:$B$31,2,0),"Not Available")</f>
        <v>Not Available</v>
      </c>
      <c r="U63" t="s">
        <v>21</v>
      </c>
      <c r="V63">
        <v>0</v>
      </c>
      <c r="W63">
        <v>998</v>
      </c>
      <c r="X63" t="s">
        <v>22</v>
      </c>
      <c r="Y63">
        <v>0</v>
      </c>
      <c r="Z63">
        <v>0</v>
      </c>
    </row>
    <row r="64" spans="1:26" x14ac:dyDescent="0.3">
      <c r="A64">
        <v>62454657253</v>
      </c>
      <c r="B64" t="s">
        <v>84</v>
      </c>
      <c r="C64">
        <v>78250671315</v>
      </c>
      <c r="D64" t="s">
        <v>69</v>
      </c>
      <c r="E64" s="1">
        <v>57000</v>
      </c>
      <c r="F64">
        <v>7</v>
      </c>
      <c r="G64" s="1">
        <v>56662</v>
      </c>
      <c r="H64" s="1">
        <v>57612</v>
      </c>
      <c r="I64" s="5">
        <f t="shared" si="2"/>
        <v>950</v>
      </c>
      <c r="J64" s="8">
        <f t="shared" si="0"/>
        <v>1</v>
      </c>
      <c r="K64">
        <v>950</v>
      </c>
      <c r="L64" s="7">
        <f t="shared" si="1"/>
        <v>0</v>
      </c>
      <c r="M64" s="2">
        <v>42405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 t="str">
        <f>IFERROR(VLOOKUP(S64,Sheet2!$A$6:$B$31,2,0),"Not Available")</f>
        <v>Not Available</v>
      </c>
      <c r="U64" t="s">
        <v>21</v>
      </c>
      <c r="V64">
        <v>0</v>
      </c>
      <c r="W64">
        <v>950</v>
      </c>
      <c r="X64" s="2">
        <v>42460</v>
      </c>
      <c r="Y64">
        <v>0</v>
      </c>
      <c r="Z64">
        <v>0</v>
      </c>
    </row>
    <row r="65" spans="1:26" x14ac:dyDescent="0.3">
      <c r="A65">
        <v>62396132751</v>
      </c>
      <c r="B65" t="s">
        <v>86</v>
      </c>
      <c r="C65">
        <v>79241125065</v>
      </c>
      <c r="D65" t="s">
        <v>26</v>
      </c>
      <c r="E65" s="1">
        <v>165000</v>
      </c>
      <c r="F65">
        <v>10</v>
      </c>
      <c r="G65" s="1">
        <v>186097</v>
      </c>
      <c r="H65" s="1">
        <v>186097</v>
      </c>
      <c r="I65" s="5">
        <f t="shared" si="2"/>
        <v>0</v>
      </c>
      <c r="J65" s="8">
        <f t="shared" si="0"/>
        <v>0</v>
      </c>
      <c r="K65">
        <v>0</v>
      </c>
      <c r="L65" s="7">
        <f t="shared" si="1"/>
        <v>0</v>
      </c>
      <c r="M65" s="2">
        <v>42020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 t="str">
        <f>IFERROR(VLOOKUP(S65,Sheet2!$A$6:$B$31,2,0),"Not Available")</f>
        <v>Not Available</v>
      </c>
      <c r="U65" t="s">
        <v>21</v>
      </c>
      <c r="V65">
        <v>0</v>
      </c>
      <c r="W65" s="1">
        <v>197322</v>
      </c>
      <c r="X65" t="s">
        <v>22</v>
      </c>
      <c r="Y65">
        <v>0</v>
      </c>
      <c r="Z65">
        <v>0</v>
      </c>
    </row>
    <row r="66" spans="1:26" x14ac:dyDescent="0.3">
      <c r="A66">
        <v>62419798990</v>
      </c>
      <c r="B66" t="s">
        <v>87</v>
      </c>
      <c r="C66">
        <v>78250680772</v>
      </c>
      <c r="D66" t="s">
        <v>53</v>
      </c>
      <c r="E66" s="1">
        <v>150000</v>
      </c>
      <c r="F66">
        <v>9.8000000000000007</v>
      </c>
      <c r="G66" s="1">
        <v>162659</v>
      </c>
      <c r="H66" s="1">
        <v>162659</v>
      </c>
      <c r="I66" s="5">
        <f t="shared" si="2"/>
        <v>0</v>
      </c>
      <c r="J66" s="8">
        <f t="shared" si="0"/>
        <v>0</v>
      </c>
      <c r="K66">
        <v>0</v>
      </c>
      <c r="L66" s="7">
        <f t="shared" si="1"/>
        <v>0</v>
      </c>
      <c r="M66" s="2">
        <v>42158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 t="str">
        <f>IFERROR(VLOOKUP(S66,Sheet2!$A$6:$B$31,2,0),"Not Available")</f>
        <v>Not Available</v>
      </c>
      <c r="U66" t="s">
        <v>21</v>
      </c>
      <c r="V66">
        <v>0</v>
      </c>
      <c r="W66" s="1">
        <v>164620</v>
      </c>
      <c r="X66" t="s">
        <v>22</v>
      </c>
      <c r="Y66">
        <v>0</v>
      </c>
      <c r="Z66">
        <v>0</v>
      </c>
    </row>
    <row r="67" spans="1:26" x14ac:dyDescent="0.3">
      <c r="A67">
        <v>62459356782</v>
      </c>
      <c r="B67" t="s">
        <v>87</v>
      </c>
      <c r="C67">
        <v>72005269575</v>
      </c>
      <c r="D67" t="s">
        <v>88</v>
      </c>
      <c r="E67" s="1">
        <v>80000</v>
      </c>
      <c r="F67">
        <v>9.8000000000000007</v>
      </c>
      <c r="G67" s="1">
        <v>80344</v>
      </c>
      <c r="H67" s="1">
        <v>80344</v>
      </c>
      <c r="I67" s="5">
        <f t="shared" si="2"/>
        <v>0</v>
      </c>
      <c r="J67" s="8">
        <f t="shared" ref="J67:J130" si="3">I67/W67</f>
        <v>0</v>
      </c>
      <c r="K67">
        <v>0</v>
      </c>
      <c r="L67" s="7">
        <f t="shared" ref="L67:L130" si="4">I67-K67</f>
        <v>0</v>
      </c>
      <c r="M67" s="2">
        <v>42445</v>
      </c>
      <c r="N67">
        <v>1</v>
      </c>
      <c r="O67">
        <v>1</v>
      </c>
      <c r="P67">
        <v>0</v>
      </c>
      <c r="Q67">
        <v>0</v>
      </c>
      <c r="R67">
        <v>0</v>
      </c>
      <c r="S67">
        <v>0</v>
      </c>
      <c r="T67" t="str">
        <f>IFERROR(VLOOKUP(S67,Sheet2!$A$6:$B$31,2,0),"Not Available")</f>
        <v>Not Available</v>
      </c>
      <c r="U67" t="s">
        <v>21</v>
      </c>
      <c r="V67">
        <v>0</v>
      </c>
      <c r="W67" s="1">
        <v>87497</v>
      </c>
      <c r="X67" t="s">
        <v>22</v>
      </c>
      <c r="Y67">
        <v>0</v>
      </c>
      <c r="Z67">
        <v>0</v>
      </c>
    </row>
    <row r="68" spans="1:26" x14ac:dyDescent="0.3">
      <c r="A68">
        <v>62459359579</v>
      </c>
      <c r="B68" t="s">
        <v>87</v>
      </c>
      <c r="C68">
        <v>78250678593</v>
      </c>
      <c r="D68" t="s">
        <v>57</v>
      </c>
      <c r="E68" s="1">
        <v>100000</v>
      </c>
      <c r="F68">
        <v>9.3000000000000007</v>
      </c>
      <c r="G68" s="1">
        <v>100408</v>
      </c>
      <c r="H68" s="1">
        <v>100408</v>
      </c>
      <c r="I68" s="5">
        <f t="shared" ref="I68:I131" si="5">IF(G68&lt;H68,H68-G68,0)</f>
        <v>0</v>
      </c>
      <c r="J68" s="8">
        <f t="shared" si="3"/>
        <v>0</v>
      </c>
      <c r="K68">
        <v>0</v>
      </c>
      <c r="L68" s="7">
        <f t="shared" si="4"/>
        <v>0</v>
      </c>
      <c r="M68" s="2">
        <v>42445</v>
      </c>
      <c r="N68">
        <v>1</v>
      </c>
      <c r="O68">
        <v>1</v>
      </c>
      <c r="P68">
        <v>0</v>
      </c>
      <c r="Q68">
        <v>0</v>
      </c>
      <c r="R68">
        <v>0</v>
      </c>
      <c r="S68">
        <v>0</v>
      </c>
      <c r="T68" t="str">
        <f>IFERROR(VLOOKUP(S68,Sheet2!$A$6:$B$31,2,0),"Not Available")</f>
        <v>Not Available</v>
      </c>
      <c r="U68" t="s">
        <v>21</v>
      </c>
      <c r="V68">
        <v>0</v>
      </c>
      <c r="W68" s="1">
        <v>108893</v>
      </c>
      <c r="X68" t="s">
        <v>22</v>
      </c>
      <c r="Y68">
        <v>0</v>
      </c>
      <c r="Z68">
        <v>0</v>
      </c>
    </row>
    <row r="69" spans="1:26" x14ac:dyDescent="0.3">
      <c r="A69">
        <v>62459720254</v>
      </c>
      <c r="B69" t="s">
        <v>87</v>
      </c>
      <c r="C69">
        <v>78204978886</v>
      </c>
      <c r="D69" t="s">
        <v>89</v>
      </c>
      <c r="E69" s="1">
        <v>500000</v>
      </c>
      <c r="F69">
        <v>10.46</v>
      </c>
      <c r="G69" s="1">
        <v>501576</v>
      </c>
      <c r="H69" s="1">
        <v>501576</v>
      </c>
      <c r="I69" s="5">
        <f t="shared" si="5"/>
        <v>0</v>
      </c>
      <c r="J69" s="8">
        <f t="shared" si="3"/>
        <v>0</v>
      </c>
      <c r="K69">
        <v>0</v>
      </c>
      <c r="L69" s="7">
        <f t="shared" si="4"/>
        <v>0</v>
      </c>
      <c r="M69" s="2">
        <v>42447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 t="str">
        <f>IFERROR(VLOOKUP(S69,Sheet2!$A$6:$B$31,2,0),"Not Available")</f>
        <v>Not Available</v>
      </c>
      <c r="U69" t="s">
        <v>21</v>
      </c>
      <c r="V69">
        <v>0</v>
      </c>
      <c r="W69" s="1">
        <v>549865</v>
      </c>
      <c r="X69" t="s">
        <v>22</v>
      </c>
      <c r="Y69">
        <v>0</v>
      </c>
      <c r="Z69">
        <v>0</v>
      </c>
    </row>
    <row r="70" spans="1:26" x14ac:dyDescent="0.3">
      <c r="A70">
        <v>62460668381</v>
      </c>
      <c r="B70" t="s">
        <v>87</v>
      </c>
      <c r="C70">
        <v>78204978886</v>
      </c>
      <c r="D70" t="s">
        <v>89</v>
      </c>
      <c r="E70" s="1">
        <v>125000</v>
      </c>
      <c r="F70">
        <v>10.46</v>
      </c>
      <c r="G70" s="1">
        <v>125143</v>
      </c>
      <c r="H70" s="1">
        <v>125143</v>
      </c>
      <c r="I70" s="5">
        <f t="shared" si="5"/>
        <v>0</v>
      </c>
      <c r="J70" s="8">
        <f t="shared" si="3"/>
        <v>0</v>
      </c>
      <c r="K70">
        <v>0</v>
      </c>
      <c r="L70" s="7">
        <f t="shared" si="4"/>
        <v>0</v>
      </c>
      <c r="M70" s="2">
        <v>42457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 t="str">
        <f>IFERROR(VLOOKUP(S70,Sheet2!$A$6:$B$31,2,0),"Not Available")</f>
        <v>Not Available</v>
      </c>
      <c r="U70" t="s">
        <v>21</v>
      </c>
      <c r="V70">
        <v>0</v>
      </c>
      <c r="W70" s="1">
        <v>138183</v>
      </c>
      <c r="X70" t="s">
        <v>22</v>
      </c>
      <c r="Y70">
        <v>0</v>
      </c>
      <c r="Z70">
        <v>0</v>
      </c>
    </row>
    <row r="71" spans="1:26" x14ac:dyDescent="0.3">
      <c r="A71">
        <v>62348071293</v>
      </c>
      <c r="B71" t="s">
        <v>90</v>
      </c>
      <c r="C71">
        <v>72000251244</v>
      </c>
      <c r="D71" t="s">
        <v>91</v>
      </c>
      <c r="E71" s="1">
        <v>200000</v>
      </c>
      <c r="F71">
        <v>15.4</v>
      </c>
      <c r="G71" s="1">
        <v>45600</v>
      </c>
      <c r="H71" s="1">
        <v>34257</v>
      </c>
      <c r="I71" s="5">
        <f t="shared" si="5"/>
        <v>0</v>
      </c>
      <c r="J71" s="8">
        <f t="shared" si="3"/>
        <v>0</v>
      </c>
      <c r="K71">
        <v>0</v>
      </c>
      <c r="L71" s="7">
        <f t="shared" si="4"/>
        <v>0</v>
      </c>
      <c r="M71" s="2">
        <v>41822</v>
      </c>
      <c r="N71">
        <v>20</v>
      </c>
      <c r="O71">
        <v>20</v>
      </c>
      <c r="P71">
        <v>0</v>
      </c>
      <c r="Q71">
        <v>0</v>
      </c>
      <c r="R71">
        <v>0</v>
      </c>
      <c r="S71">
        <v>0</v>
      </c>
      <c r="T71" t="str">
        <f>IFERROR(VLOOKUP(S71,Sheet2!$A$6:$B$31,2,0),"Not Available")</f>
        <v>Not Available</v>
      </c>
      <c r="U71" t="s">
        <v>21</v>
      </c>
      <c r="V71">
        <v>0</v>
      </c>
      <c r="W71" s="1">
        <v>9403</v>
      </c>
      <c r="X71" t="s">
        <v>22</v>
      </c>
      <c r="Y71">
        <v>0</v>
      </c>
      <c r="Z71">
        <v>0</v>
      </c>
    </row>
    <row r="72" spans="1:26" x14ac:dyDescent="0.3">
      <c r="A72">
        <v>62436118847</v>
      </c>
      <c r="B72" t="s">
        <v>90</v>
      </c>
      <c r="C72">
        <v>78204955371</v>
      </c>
      <c r="D72" t="s">
        <v>92</v>
      </c>
      <c r="E72" s="1">
        <v>200000</v>
      </c>
      <c r="F72">
        <v>15.4</v>
      </c>
      <c r="G72" s="1">
        <v>173495</v>
      </c>
      <c r="H72" s="1">
        <v>166333</v>
      </c>
      <c r="I72" s="5">
        <f t="shared" si="5"/>
        <v>0</v>
      </c>
      <c r="J72" s="8">
        <f t="shared" si="3"/>
        <v>0</v>
      </c>
      <c r="K72">
        <v>0</v>
      </c>
      <c r="L72" s="7">
        <f t="shared" si="4"/>
        <v>0</v>
      </c>
      <c r="M72" s="2">
        <v>42263</v>
      </c>
      <c r="N72">
        <v>5</v>
      </c>
      <c r="O72">
        <v>5</v>
      </c>
      <c r="P72">
        <v>0</v>
      </c>
      <c r="Q72">
        <v>0</v>
      </c>
      <c r="R72">
        <v>0</v>
      </c>
      <c r="S72">
        <v>0</v>
      </c>
      <c r="T72" t="str">
        <f>IFERROR(VLOOKUP(S72,Sheet2!$A$6:$B$31,2,0),"Not Available")</f>
        <v>Not Available</v>
      </c>
      <c r="U72" t="s">
        <v>21</v>
      </c>
      <c r="V72">
        <v>0</v>
      </c>
      <c r="W72" s="1">
        <v>6973</v>
      </c>
      <c r="X72" t="s">
        <v>22</v>
      </c>
      <c r="Y72">
        <v>0</v>
      </c>
      <c r="Z72">
        <v>0</v>
      </c>
    </row>
    <row r="73" spans="1:26" x14ac:dyDescent="0.3">
      <c r="A73">
        <v>62460757215</v>
      </c>
      <c r="B73" t="s">
        <v>90</v>
      </c>
      <c r="C73">
        <v>79234212027</v>
      </c>
      <c r="D73" t="s">
        <v>83</v>
      </c>
      <c r="E73" s="1">
        <v>120000</v>
      </c>
      <c r="F73">
        <v>15.4</v>
      </c>
      <c r="G73" s="1">
        <v>120152</v>
      </c>
      <c r="H73" s="1">
        <v>120152</v>
      </c>
      <c r="I73" s="5">
        <f t="shared" si="5"/>
        <v>0</v>
      </c>
      <c r="J73" s="8">
        <f t="shared" si="3"/>
        <v>0</v>
      </c>
      <c r="K73">
        <v>0</v>
      </c>
      <c r="L73" s="7">
        <f t="shared" si="4"/>
        <v>0</v>
      </c>
      <c r="M73" s="2">
        <v>42458</v>
      </c>
      <c r="N73">
        <v>1</v>
      </c>
      <c r="O73">
        <v>1</v>
      </c>
      <c r="P73">
        <v>0</v>
      </c>
      <c r="Q73">
        <v>0</v>
      </c>
      <c r="R73">
        <v>0</v>
      </c>
      <c r="S73">
        <v>0</v>
      </c>
      <c r="T73" t="str">
        <f>IFERROR(VLOOKUP(S73,Sheet2!$A$6:$B$31,2,0),"Not Available")</f>
        <v>Not Available</v>
      </c>
      <c r="U73" t="s">
        <v>21</v>
      </c>
      <c r="V73">
        <v>0</v>
      </c>
      <c r="W73" s="1">
        <v>4184</v>
      </c>
      <c r="X73" t="s">
        <v>22</v>
      </c>
      <c r="Y73">
        <v>0</v>
      </c>
      <c r="Z73">
        <v>0</v>
      </c>
    </row>
    <row r="74" spans="1:26" x14ac:dyDescent="0.3">
      <c r="A74">
        <v>52011253330</v>
      </c>
      <c r="B74" t="s">
        <v>93</v>
      </c>
      <c r="C74">
        <v>78204958350</v>
      </c>
      <c r="D74" t="s">
        <v>94</v>
      </c>
      <c r="E74" s="1">
        <v>30000</v>
      </c>
      <c r="F74">
        <v>16.899999999999999</v>
      </c>
      <c r="G74" s="1">
        <v>4806</v>
      </c>
      <c r="H74" s="1">
        <v>5592.21</v>
      </c>
      <c r="I74" s="5">
        <f t="shared" si="5"/>
        <v>786.21</v>
      </c>
      <c r="J74" s="8">
        <f t="shared" si="3"/>
        <v>0.66627966101694913</v>
      </c>
      <c r="K74">
        <v>786.21</v>
      </c>
      <c r="L74" s="7">
        <f t="shared" si="4"/>
        <v>0</v>
      </c>
      <c r="M74" s="2">
        <v>37858</v>
      </c>
      <c r="N74">
        <v>33</v>
      </c>
      <c r="O74">
        <v>32</v>
      </c>
      <c r="P74">
        <v>1</v>
      </c>
      <c r="Q74">
        <v>0</v>
      </c>
      <c r="R74">
        <v>0</v>
      </c>
      <c r="S74">
        <v>0</v>
      </c>
      <c r="T74" t="str">
        <f>IFERROR(VLOOKUP(S74,Sheet2!$A$6:$B$31,2,0),"Not Available")</f>
        <v>Not Available</v>
      </c>
      <c r="U74" t="s">
        <v>21</v>
      </c>
      <c r="V74">
        <v>0</v>
      </c>
      <c r="W74" s="1">
        <v>1180</v>
      </c>
      <c r="X74" s="2">
        <v>38717</v>
      </c>
      <c r="Y74">
        <v>0</v>
      </c>
      <c r="Z74">
        <v>8.1</v>
      </c>
    </row>
    <row r="75" spans="1:26" x14ac:dyDescent="0.3">
      <c r="A75">
        <v>52011251876</v>
      </c>
      <c r="B75" t="s">
        <v>93</v>
      </c>
      <c r="C75">
        <v>78204882163</v>
      </c>
      <c r="D75" t="s">
        <v>95</v>
      </c>
      <c r="E75" s="1">
        <v>60000</v>
      </c>
      <c r="F75">
        <v>16.899999999999999</v>
      </c>
      <c r="G75" s="1">
        <v>3548.35</v>
      </c>
      <c r="H75" s="1">
        <v>3816.35</v>
      </c>
      <c r="I75" s="5">
        <f t="shared" si="5"/>
        <v>268</v>
      </c>
      <c r="J75" s="8">
        <f t="shared" si="3"/>
        <v>0.1900709219858156</v>
      </c>
      <c r="K75">
        <v>268</v>
      </c>
      <c r="L75" s="7">
        <f t="shared" si="4"/>
        <v>0</v>
      </c>
      <c r="M75" s="2">
        <v>37832</v>
      </c>
      <c r="N75">
        <v>60</v>
      </c>
      <c r="O75">
        <v>60</v>
      </c>
      <c r="P75">
        <v>0</v>
      </c>
      <c r="Q75">
        <v>4</v>
      </c>
      <c r="R75">
        <v>4</v>
      </c>
      <c r="S75">
        <v>704</v>
      </c>
      <c r="T75" t="str">
        <f>IFERROR(VLOOKUP(S75,Sheet2!$A$6:$B$31,2,0),"Not Available")</f>
        <v>Irregularity &gt;= 90 days</v>
      </c>
      <c r="U75" t="s">
        <v>21</v>
      </c>
      <c r="V75">
        <v>0</v>
      </c>
      <c r="W75" s="1">
        <v>1410</v>
      </c>
      <c r="X75" s="2">
        <v>40463</v>
      </c>
      <c r="Y75" s="1">
        <v>5874</v>
      </c>
      <c r="Z75" s="1">
        <v>7195.58</v>
      </c>
    </row>
    <row r="76" spans="1:26" x14ac:dyDescent="0.3">
      <c r="A76">
        <v>52011252360</v>
      </c>
      <c r="B76" t="s">
        <v>93</v>
      </c>
      <c r="C76">
        <v>78204935762</v>
      </c>
      <c r="D76" t="s">
        <v>96</v>
      </c>
      <c r="E76" s="1">
        <v>50000</v>
      </c>
      <c r="F76">
        <v>16.899999999999999</v>
      </c>
      <c r="G76" s="1">
        <v>4242.1499999999996</v>
      </c>
      <c r="H76" s="1">
        <v>4690.1499999999996</v>
      </c>
      <c r="I76" s="5">
        <f t="shared" si="5"/>
        <v>448</v>
      </c>
      <c r="J76" s="8">
        <f t="shared" si="3"/>
        <v>0.26122448979591839</v>
      </c>
      <c r="K76">
        <v>448</v>
      </c>
      <c r="L76" s="7">
        <f t="shared" si="4"/>
        <v>0</v>
      </c>
      <c r="M76" s="2">
        <v>37638</v>
      </c>
      <c r="N76">
        <v>36</v>
      </c>
      <c r="O76">
        <v>36</v>
      </c>
      <c r="P76">
        <v>0</v>
      </c>
      <c r="Q76">
        <v>4</v>
      </c>
      <c r="R76">
        <v>4</v>
      </c>
      <c r="S76">
        <v>704</v>
      </c>
      <c r="T76" t="str">
        <f>IFERROR(VLOOKUP(S76,Sheet2!$A$6:$B$31,2,0),"Not Available")</f>
        <v>Irregularity &gt;= 90 days</v>
      </c>
      <c r="U76" t="s">
        <v>21</v>
      </c>
      <c r="V76">
        <v>0</v>
      </c>
      <c r="W76" s="1">
        <v>1715</v>
      </c>
      <c r="X76" s="2">
        <v>40463</v>
      </c>
      <c r="Y76" s="1">
        <v>11508</v>
      </c>
      <c r="Z76" s="1">
        <v>13717.75</v>
      </c>
    </row>
    <row r="77" spans="1:26" x14ac:dyDescent="0.3">
      <c r="A77">
        <v>52011252609</v>
      </c>
      <c r="B77" t="s">
        <v>93</v>
      </c>
      <c r="C77">
        <v>78204954231</v>
      </c>
      <c r="D77" t="s">
        <v>97</v>
      </c>
      <c r="E77" s="1">
        <v>35000</v>
      </c>
      <c r="F77">
        <v>16.899999999999999</v>
      </c>
      <c r="G77" s="1">
        <v>2588.66</v>
      </c>
      <c r="H77" s="1">
        <v>2770.66</v>
      </c>
      <c r="I77" s="5">
        <f t="shared" si="5"/>
        <v>182</v>
      </c>
      <c r="J77" s="8">
        <f t="shared" si="3"/>
        <v>0.15041322314049588</v>
      </c>
      <c r="K77">
        <v>182</v>
      </c>
      <c r="L77" s="7">
        <f t="shared" si="4"/>
        <v>0</v>
      </c>
      <c r="M77" s="2">
        <v>37659</v>
      </c>
      <c r="N77">
        <v>36</v>
      </c>
      <c r="O77">
        <v>36</v>
      </c>
      <c r="P77">
        <v>0</v>
      </c>
      <c r="Q77">
        <v>4</v>
      </c>
      <c r="R77">
        <v>4</v>
      </c>
      <c r="S77">
        <v>704</v>
      </c>
      <c r="T77" t="str">
        <f>IFERROR(VLOOKUP(S77,Sheet2!$A$6:$B$31,2,0),"Not Available")</f>
        <v>Irregularity &gt;= 90 days</v>
      </c>
      <c r="U77" t="s">
        <v>21</v>
      </c>
      <c r="V77">
        <v>0</v>
      </c>
      <c r="W77" s="1">
        <v>1210</v>
      </c>
      <c r="X77" s="2">
        <v>40463</v>
      </c>
      <c r="Y77" s="1">
        <v>3830</v>
      </c>
      <c r="Z77" s="1">
        <v>4730.41</v>
      </c>
    </row>
    <row r="78" spans="1:26" x14ac:dyDescent="0.3">
      <c r="A78">
        <v>52011253023</v>
      </c>
      <c r="B78" t="s">
        <v>93</v>
      </c>
      <c r="C78">
        <v>78204956103</v>
      </c>
      <c r="D78" t="s">
        <v>98</v>
      </c>
      <c r="E78" s="1">
        <v>30000</v>
      </c>
      <c r="F78">
        <v>16.899999999999999</v>
      </c>
      <c r="G78" s="1">
        <v>2450</v>
      </c>
      <c r="H78" s="1">
        <v>4440.72</v>
      </c>
      <c r="I78" s="5">
        <f t="shared" si="5"/>
        <v>1990.7200000000003</v>
      </c>
      <c r="J78" s="8">
        <f t="shared" si="3"/>
        <v>1.9327378640776702</v>
      </c>
      <c r="K78" s="1">
        <v>1990.72</v>
      </c>
      <c r="L78" s="7">
        <f t="shared" si="4"/>
        <v>0</v>
      </c>
      <c r="M78" s="2">
        <v>37751</v>
      </c>
      <c r="N78">
        <v>36</v>
      </c>
      <c r="O78">
        <v>34</v>
      </c>
      <c r="P78">
        <v>2</v>
      </c>
      <c r="Q78">
        <v>7</v>
      </c>
      <c r="R78">
        <v>7</v>
      </c>
      <c r="S78">
        <v>803</v>
      </c>
      <c r="T78" t="str">
        <f>IFERROR(VLOOKUP(S78,Sheet2!$A$6:$B$31,2,0),"Not Available")</f>
        <v>Doubtful &gt;= 2 year</v>
      </c>
      <c r="U78" t="s">
        <v>21</v>
      </c>
      <c r="V78">
        <v>0</v>
      </c>
      <c r="W78" s="1">
        <v>1030</v>
      </c>
      <c r="X78" s="2">
        <v>38807</v>
      </c>
      <c r="Y78">
        <v>451</v>
      </c>
      <c r="Z78" s="1">
        <v>9718.81</v>
      </c>
    </row>
    <row r="79" spans="1:26" x14ac:dyDescent="0.3">
      <c r="A79">
        <v>52011253103</v>
      </c>
      <c r="B79" t="s">
        <v>93</v>
      </c>
      <c r="C79">
        <v>78204956261</v>
      </c>
      <c r="D79" t="s">
        <v>99</v>
      </c>
      <c r="E79" s="1">
        <v>30000</v>
      </c>
      <c r="F79">
        <v>16.899999999999999</v>
      </c>
      <c r="G79" s="1">
        <v>6037.67</v>
      </c>
      <c r="H79" s="1">
        <v>6037.67</v>
      </c>
      <c r="I79" s="5">
        <f t="shared" si="5"/>
        <v>0</v>
      </c>
      <c r="J79" s="8">
        <f t="shared" si="3"/>
        <v>0</v>
      </c>
      <c r="K79">
        <v>0</v>
      </c>
      <c r="L79" s="7">
        <f t="shared" si="4"/>
        <v>0</v>
      </c>
      <c r="M79" s="2">
        <v>37757</v>
      </c>
      <c r="N79">
        <v>36</v>
      </c>
      <c r="O79">
        <v>36</v>
      </c>
      <c r="P79">
        <v>0</v>
      </c>
      <c r="Q79">
        <v>7</v>
      </c>
      <c r="R79">
        <v>7</v>
      </c>
      <c r="S79">
        <v>803</v>
      </c>
      <c r="T79" t="str">
        <f>IFERROR(VLOOKUP(S79,Sheet2!$A$6:$B$31,2,0),"Not Available")</f>
        <v>Doubtful &gt;= 2 year</v>
      </c>
      <c r="U79" t="s">
        <v>21</v>
      </c>
      <c r="V79">
        <v>0</v>
      </c>
      <c r="W79" s="1">
        <v>1100</v>
      </c>
      <c r="X79" t="s">
        <v>22</v>
      </c>
      <c r="Y79" s="1">
        <v>3613</v>
      </c>
      <c r="Z79" s="1">
        <v>21737.79</v>
      </c>
    </row>
    <row r="80" spans="1:26" x14ac:dyDescent="0.3">
      <c r="A80">
        <v>62032200285</v>
      </c>
      <c r="B80" t="s">
        <v>100</v>
      </c>
      <c r="C80">
        <v>72014690196</v>
      </c>
      <c r="D80" t="s">
        <v>101</v>
      </c>
      <c r="E80" s="1">
        <v>50000</v>
      </c>
      <c r="F80">
        <v>16.399999999999999</v>
      </c>
      <c r="G80" s="1">
        <v>8694.4500000000007</v>
      </c>
      <c r="H80" s="1">
        <v>5587.79</v>
      </c>
      <c r="I80" s="5">
        <f t="shared" si="5"/>
        <v>0</v>
      </c>
      <c r="J80" s="8">
        <f t="shared" si="3"/>
        <v>0</v>
      </c>
      <c r="K80">
        <v>0</v>
      </c>
      <c r="L80" s="7">
        <f t="shared" si="4"/>
        <v>0</v>
      </c>
      <c r="M80" s="2">
        <v>39219</v>
      </c>
      <c r="N80">
        <v>53</v>
      </c>
      <c r="O80">
        <v>53</v>
      </c>
      <c r="P80">
        <v>0</v>
      </c>
      <c r="Q80">
        <v>0</v>
      </c>
      <c r="R80">
        <v>0</v>
      </c>
      <c r="S80">
        <v>0</v>
      </c>
      <c r="T80" t="str">
        <f>IFERROR(VLOOKUP(S80,Sheet2!$A$6:$B$31,2,0),"Not Available")</f>
        <v>Not Available</v>
      </c>
      <c r="U80" t="s">
        <v>21</v>
      </c>
      <c r="V80">
        <v>0</v>
      </c>
      <c r="W80" s="1">
        <v>3217</v>
      </c>
      <c r="X80" t="s">
        <v>22</v>
      </c>
      <c r="Y80">
        <v>0</v>
      </c>
      <c r="Z80">
        <v>0</v>
      </c>
    </row>
    <row r="81" spans="1:26" x14ac:dyDescent="0.3">
      <c r="A81">
        <v>62093829073</v>
      </c>
      <c r="B81" t="s">
        <v>100</v>
      </c>
      <c r="C81">
        <v>72038459375</v>
      </c>
      <c r="D81" t="s">
        <v>102</v>
      </c>
      <c r="E81" s="1">
        <v>100000</v>
      </c>
      <c r="F81">
        <v>16.399999999999999</v>
      </c>
      <c r="G81">
        <v>562</v>
      </c>
      <c r="H81">
        <v>477.5</v>
      </c>
      <c r="I81" s="5">
        <f t="shared" si="5"/>
        <v>0</v>
      </c>
      <c r="J81" s="8">
        <f t="shared" si="3"/>
        <v>0</v>
      </c>
      <c r="K81">
        <v>0</v>
      </c>
      <c r="L81" s="7">
        <f t="shared" si="4"/>
        <v>0</v>
      </c>
      <c r="M81" s="2">
        <v>39884</v>
      </c>
      <c r="N81">
        <v>36</v>
      </c>
      <c r="O81">
        <v>36</v>
      </c>
      <c r="P81">
        <v>0</v>
      </c>
      <c r="Q81">
        <v>0</v>
      </c>
      <c r="R81">
        <v>0</v>
      </c>
      <c r="S81">
        <v>0</v>
      </c>
      <c r="T81" t="str">
        <f>IFERROR(VLOOKUP(S81,Sheet2!$A$6:$B$31,2,0),"Not Available")</f>
        <v>Not Available</v>
      </c>
      <c r="U81" t="s">
        <v>21</v>
      </c>
      <c r="V81">
        <v>0</v>
      </c>
      <c r="W81" s="1">
        <v>4706</v>
      </c>
      <c r="X81" t="s">
        <v>22</v>
      </c>
      <c r="Y81">
        <v>0</v>
      </c>
      <c r="Z81">
        <v>0</v>
      </c>
    </row>
    <row r="82" spans="1:26" x14ac:dyDescent="0.3">
      <c r="A82">
        <v>62116068037</v>
      </c>
      <c r="B82" t="s">
        <v>100</v>
      </c>
      <c r="C82">
        <v>78204940137</v>
      </c>
      <c r="D82" t="s">
        <v>103</v>
      </c>
      <c r="E82" s="1">
        <v>100000</v>
      </c>
      <c r="F82">
        <v>17.399999999999999</v>
      </c>
      <c r="G82">
        <v>948</v>
      </c>
      <c r="H82" s="1">
        <v>2029.29</v>
      </c>
      <c r="I82" s="5">
        <f t="shared" si="5"/>
        <v>1081.29</v>
      </c>
      <c r="J82" s="8">
        <f t="shared" si="3"/>
        <v>0.21475471698113208</v>
      </c>
      <c r="K82" s="1">
        <v>1081.29</v>
      </c>
      <c r="L82" s="7">
        <f t="shared" si="4"/>
        <v>0</v>
      </c>
      <c r="M82" s="2">
        <v>40149</v>
      </c>
      <c r="N82">
        <v>41</v>
      </c>
      <c r="O82">
        <v>41</v>
      </c>
      <c r="P82">
        <v>0</v>
      </c>
      <c r="Q82">
        <v>0</v>
      </c>
      <c r="R82">
        <v>0</v>
      </c>
      <c r="S82">
        <v>0</v>
      </c>
      <c r="T82" t="str">
        <f>IFERROR(VLOOKUP(S82,Sheet2!$A$6:$B$31,2,0),"Not Available")</f>
        <v>Not Available</v>
      </c>
      <c r="U82" t="s">
        <v>21</v>
      </c>
      <c r="V82">
        <v>0</v>
      </c>
      <c r="W82" s="1">
        <v>5035</v>
      </c>
      <c r="X82" s="2">
        <v>41394</v>
      </c>
      <c r="Y82">
        <v>0</v>
      </c>
      <c r="Z82">
        <v>33.299999999999997</v>
      </c>
    </row>
    <row r="83" spans="1:26" x14ac:dyDescent="0.3">
      <c r="A83">
        <v>62123880608</v>
      </c>
      <c r="B83" t="s">
        <v>100</v>
      </c>
      <c r="C83">
        <v>72000923217</v>
      </c>
      <c r="D83" t="s">
        <v>104</v>
      </c>
      <c r="E83" s="1">
        <v>70000</v>
      </c>
      <c r="F83">
        <v>17.399999999999999</v>
      </c>
      <c r="G83" s="1">
        <v>13068.67</v>
      </c>
      <c r="H83" s="1">
        <v>15322.67</v>
      </c>
      <c r="I83" s="5">
        <f t="shared" si="5"/>
        <v>2254</v>
      </c>
      <c r="J83" s="8">
        <f t="shared" si="3"/>
        <v>0.78949211908931693</v>
      </c>
      <c r="K83" s="1">
        <v>2254</v>
      </c>
      <c r="L83" s="7">
        <f t="shared" si="4"/>
        <v>0</v>
      </c>
      <c r="M83" s="2">
        <v>40227</v>
      </c>
      <c r="N83">
        <v>36</v>
      </c>
      <c r="O83">
        <v>35</v>
      </c>
      <c r="P83">
        <v>1</v>
      </c>
      <c r="Q83">
        <v>0</v>
      </c>
      <c r="R83">
        <v>0</v>
      </c>
      <c r="S83">
        <v>0</v>
      </c>
      <c r="T83" t="str">
        <f>IFERROR(VLOOKUP(S83,Sheet2!$A$6:$B$31,2,0),"Not Available")</f>
        <v>Not Available</v>
      </c>
      <c r="U83" t="s">
        <v>21</v>
      </c>
      <c r="V83">
        <v>0</v>
      </c>
      <c r="W83" s="1">
        <v>2855</v>
      </c>
      <c r="X83" s="2">
        <v>41213</v>
      </c>
      <c r="Y83">
        <v>0</v>
      </c>
      <c r="Z83">
        <v>21.9</v>
      </c>
    </row>
    <row r="84" spans="1:26" x14ac:dyDescent="0.3">
      <c r="A84">
        <v>62132848370</v>
      </c>
      <c r="B84" t="s">
        <v>100</v>
      </c>
      <c r="C84">
        <v>78204931188</v>
      </c>
      <c r="D84" t="s">
        <v>105</v>
      </c>
      <c r="E84" s="1">
        <v>150000</v>
      </c>
      <c r="F84">
        <v>16.399999999999999</v>
      </c>
      <c r="G84" s="1">
        <v>1174</v>
      </c>
      <c r="H84" s="1">
        <v>5091</v>
      </c>
      <c r="I84" s="5">
        <f t="shared" si="5"/>
        <v>3917</v>
      </c>
      <c r="J84" s="8">
        <f t="shared" si="3"/>
        <v>0.50457297436558035</v>
      </c>
      <c r="K84" s="1">
        <v>3917</v>
      </c>
      <c r="L84" s="7">
        <f t="shared" si="4"/>
        <v>0</v>
      </c>
      <c r="M84" s="2">
        <v>40330</v>
      </c>
      <c r="N84">
        <v>36</v>
      </c>
      <c r="O84">
        <v>35</v>
      </c>
      <c r="P84">
        <v>1</v>
      </c>
      <c r="Q84">
        <v>0</v>
      </c>
      <c r="R84">
        <v>0</v>
      </c>
      <c r="S84">
        <v>0</v>
      </c>
      <c r="T84" t="str">
        <f>IFERROR(VLOOKUP(S84,Sheet2!$A$6:$B$31,2,0),"Not Available")</f>
        <v>Not Available</v>
      </c>
      <c r="U84" t="s">
        <v>21</v>
      </c>
      <c r="V84">
        <v>0</v>
      </c>
      <c r="W84" s="1">
        <v>7763</v>
      </c>
      <c r="X84" s="2">
        <v>41425</v>
      </c>
      <c r="Y84">
        <v>0</v>
      </c>
      <c r="Z84">
        <v>49.36</v>
      </c>
    </row>
    <row r="85" spans="1:26" x14ac:dyDescent="0.3">
      <c r="A85">
        <v>62021510880</v>
      </c>
      <c r="B85" t="s">
        <v>100</v>
      </c>
      <c r="C85">
        <v>72000757179</v>
      </c>
      <c r="D85" t="s">
        <v>106</v>
      </c>
      <c r="E85" s="1">
        <v>60000</v>
      </c>
      <c r="F85">
        <v>16.399999999999999</v>
      </c>
      <c r="G85">
        <v>116.6</v>
      </c>
      <c r="H85" s="1">
        <v>1355.12</v>
      </c>
      <c r="I85" s="5">
        <f t="shared" si="5"/>
        <v>1238.52</v>
      </c>
      <c r="J85" s="8">
        <f t="shared" si="3"/>
        <v>0.77601503759398494</v>
      </c>
      <c r="K85" s="1">
        <v>1238.52</v>
      </c>
      <c r="L85" s="7">
        <f t="shared" si="4"/>
        <v>0</v>
      </c>
      <c r="M85" s="2">
        <v>39063</v>
      </c>
      <c r="N85">
        <v>52</v>
      </c>
      <c r="O85">
        <v>51</v>
      </c>
      <c r="P85">
        <v>1</v>
      </c>
      <c r="Q85">
        <v>5</v>
      </c>
      <c r="R85">
        <v>5</v>
      </c>
      <c r="S85">
        <v>801</v>
      </c>
      <c r="T85" t="str">
        <f>IFERROR(VLOOKUP(S85,Sheet2!$A$6:$B$31,2,0),"Not Available")</f>
        <v>Sub Standard &gt;= 1 year</v>
      </c>
      <c r="U85" t="s">
        <v>21</v>
      </c>
      <c r="V85">
        <v>0</v>
      </c>
      <c r="W85" s="1">
        <v>1596</v>
      </c>
      <c r="X85" s="2">
        <v>40632</v>
      </c>
      <c r="Y85">
        <v>890</v>
      </c>
      <c r="Z85" s="1">
        <v>1606.41</v>
      </c>
    </row>
    <row r="86" spans="1:26" x14ac:dyDescent="0.3">
      <c r="A86">
        <v>62024542650</v>
      </c>
      <c r="B86" t="s">
        <v>100</v>
      </c>
      <c r="C86">
        <v>72011869701</v>
      </c>
      <c r="D86" t="s">
        <v>107</v>
      </c>
      <c r="E86" s="1">
        <v>45000</v>
      </c>
      <c r="F86">
        <v>16.399999999999999</v>
      </c>
      <c r="G86">
        <v>0</v>
      </c>
      <c r="H86" s="1">
        <v>2709</v>
      </c>
      <c r="I86" s="5">
        <f t="shared" si="5"/>
        <v>2709</v>
      </c>
      <c r="J86" s="8">
        <f t="shared" si="3"/>
        <v>0.78887594641817127</v>
      </c>
      <c r="K86" s="1">
        <v>2709</v>
      </c>
      <c r="L86" s="7">
        <f t="shared" si="4"/>
        <v>0</v>
      </c>
      <c r="M86" s="2">
        <v>39116</v>
      </c>
      <c r="N86">
        <v>48</v>
      </c>
      <c r="O86">
        <v>47</v>
      </c>
      <c r="P86">
        <v>1</v>
      </c>
      <c r="Q86">
        <v>6</v>
      </c>
      <c r="R86">
        <v>6</v>
      </c>
      <c r="S86">
        <v>802</v>
      </c>
      <c r="T86" t="str">
        <f>IFERROR(VLOOKUP(S86,Sheet2!$A$6:$B$31,2,0),"Not Available")</f>
        <v>Doubtful &gt;= 1 year</v>
      </c>
      <c r="U86" t="s">
        <v>21</v>
      </c>
      <c r="V86">
        <v>0</v>
      </c>
      <c r="W86" s="1">
        <v>3434</v>
      </c>
      <c r="X86" s="2">
        <v>40512</v>
      </c>
      <c r="Y86">
        <v>0</v>
      </c>
      <c r="Z86" s="1">
        <v>50985.97</v>
      </c>
    </row>
    <row r="87" spans="1:26" x14ac:dyDescent="0.3">
      <c r="A87">
        <v>62021801007</v>
      </c>
      <c r="B87" t="s">
        <v>100</v>
      </c>
      <c r="C87">
        <v>72000729367</v>
      </c>
      <c r="D87" t="s">
        <v>108</v>
      </c>
      <c r="E87" s="1">
        <v>65000</v>
      </c>
      <c r="F87">
        <v>16.399999999999999</v>
      </c>
      <c r="G87">
        <v>0</v>
      </c>
      <c r="H87" s="1">
        <v>52208</v>
      </c>
      <c r="I87" s="5">
        <f t="shared" si="5"/>
        <v>52208</v>
      </c>
      <c r="J87" s="8">
        <f t="shared" si="3"/>
        <v>13.851950119395065</v>
      </c>
      <c r="K87" s="1">
        <v>52208</v>
      </c>
      <c r="L87" s="7">
        <f t="shared" si="4"/>
        <v>0</v>
      </c>
      <c r="M87" s="2">
        <v>39069</v>
      </c>
      <c r="N87">
        <v>48</v>
      </c>
      <c r="O87">
        <v>34</v>
      </c>
      <c r="P87">
        <v>14</v>
      </c>
      <c r="Q87">
        <v>7</v>
      </c>
      <c r="R87">
        <v>7</v>
      </c>
      <c r="S87">
        <v>803</v>
      </c>
      <c r="T87" t="str">
        <f>IFERROR(VLOOKUP(S87,Sheet2!$A$6:$B$31,2,0),"Not Available")</f>
        <v>Doubtful &gt;= 2 year</v>
      </c>
      <c r="U87" t="s">
        <v>21</v>
      </c>
      <c r="V87">
        <v>0</v>
      </c>
      <c r="W87" s="1">
        <v>3769</v>
      </c>
      <c r="X87" s="2">
        <v>39933</v>
      </c>
      <c r="Y87" s="1">
        <v>6671.57</v>
      </c>
      <c r="Z87" s="1">
        <v>89800.63</v>
      </c>
    </row>
    <row r="88" spans="1:26" x14ac:dyDescent="0.3">
      <c r="A88">
        <v>62027095130</v>
      </c>
      <c r="B88" t="s">
        <v>109</v>
      </c>
      <c r="C88">
        <v>72011597837</v>
      </c>
      <c r="D88" t="s">
        <v>110</v>
      </c>
      <c r="E88" s="1">
        <v>200000</v>
      </c>
      <c r="F88">
        <v>13</v>
      </c>
      <c r="G88" s="1">
        <v>37570.660000000003</v>
      </c>
      <c r="H88" s="1">
        <v>7827.83</v>
      </c>
      <c r="I88" s="5">
        <f t="shared" si="5"/>
        <v>0</v>
      </c>
      <c r="J88" s="8">
        <f t="shared" si="3"/>
        <v>0</v>
      </c>
      <c r="K88">
        <v>0</v>
      </c>
      <c r="L88" s="7">
        <f t="shared" si="4"/>
        <v>0</v>
      </c>
      <c r="M88" s="2">
        <v>39144</v>
      </c>
      <c r="N88">
        <v>66</v>
      </c>
      <c r="O88">
        <v>66</v>
      </c>
      <c r="P88">
        <v>0</v>
      </c>
      <c r="Q88">
        <v>0</v>
      </c>
      <c r="R88">
        <v>0</v>
      </c>
      <c r="S88">
        <v>0</v>
      </c>
      <c r="T88" t="str">
        <f>IFERROR(VLOOKUP(S88,Sheet2!$A$6:$B$31,2,0),"Not Available")</f>
        <v>Not Available</v>
      </c>
      <c r="U88" t="s">
        <v>21</v>
      </c>
      <c r="V88">
        <v>0</v>
      </c>
      <c r="W88" s="1">
        <v>5127</v>
      </c>
      <c r="X88" t="s">
        <v>22</v>
      </c>
      <c r="Y88">
        <v>0</v>
      </c>
      <c r="Z88">
        <v>0</v>
      </c>
    </row>
    <row r="89" spans="1:26" x14ac:dyDescent="0.3">
      <c r="A89">
        <v>62113066666</v>
      </c>
      <c r="B89" t="s">
        <v>109</v>
      </c>
      <c r="C89">
        <v>72025790039</v>
      </c>
      <c r="D89" t="s">
        <v>111</v>
      </c>
      <c r="E89" s="1">
        <v>345000</v>
      </c>
      <c r="F89">
        <v>13</v>
      </c>
      <c r="G89" s="1">
        <v>97557.2</v>
      </c>
      <c r="H89" s="1">
        <v>37538.199999999997</v>
      </c>
      <c r="I89" s="5">
        <f t="shared" si="5"/>
        <v>0</v>
      </c>
      <c r="J89" s="8">
        <f t="shared" si="3"/>
        <v>0</v>
      </c>
      <c r="K89">
        <v>0</v>
      </c>
      <c r="L89" s="7">
        <f t="shared" si="4"/>
        <v>0</v>
      </c>
      <c r="M89" s="2">
        <v>40120</v>
      </c>
      <c r="N89">
        <v>46</v>
      </c>
      <c r="O89">
        <v>46</v>
      </c>
      <c r="P89">
        <v>0</v>
      </c>
      <c r="Q89">
        <v>0</v>
      </c>
      <c r="R89">
        <v>0</v>
      </c>
      <c r="S89">
        <v>0</v>
      </c>
      <c r="T89" t="str">
        <f>IFERROR(VLOOKUP(S89,Sheet2!$A$6:$B$31,2,0),"Not Available")</f>
        <v>Not Available</v>
      </c>
      <c r="U89" t="s">
        <v>21</v>
      </c>
      <c r="V89">
        <v>0</v>
      </c>
      <c r="W89" s="1">
        <v>6971</v>
      </c>
      <c r="X89" t="s">
        <v>22</v>
      </c>
      <c r="Y89">
        <v>0</v>
      </c>
      <c r="Z89">
        <v>0</v>
      </c>
    </row>
    <row r="90" spans="1:26" x14ac:dyDescent="0.3">
      <c r="A90">
        <v>62125189618</v>
      </c>
      <c r="B90" t="s">
        <v>109</v>
      </c>
      <c r="C90">
        <v>72058503401</v>
      </c>
      <c r="D90" t="s">
        <v>112</v>
      </c>
      <c r="E90" s="1">
        <v>430000</v>
      </c>
      <c r="F90">
        <v>13</v>
      </c>
      <c r="G90" s="1">
        <v>135031.6</v>
      </c>
      <c r="H90" s="1">
        <v>123211.6</v>
      </c>
      <c r="I90" s="5">
        <f t="shared" si="5"/>
        <v>0</v>
      </c>
      <c r="J90" s="8">
        <f t="shared" si="3"/>
        <v>0</v>
      </c>
      <c r="K90">
        <v>0</v>
      </c>
      <c r="L90" s="7">
        <f t="shared" si="4"/>
        <v>0</v>
      </c>
      <c r="M90" s="2">
        <v>40241</v>
      </c>
      <c r="N90">
        <v>65</v>
      </c>
      <c r="O90">
        <v>65</v>
      </c>
      <c r="P90">
        <v>0</v>
      </c>
      <c r="Q90">
        <v>0</v>
      </c>
      <c r="R90">
        <v>0</v>
      </c>
      <c r="S90">
        <v>0</v>
      </c>
      <c r="T90" t="str">
        <f>IFERROR(VLOOKUP(S90,Sheet2!$A$6:$B$31,2,0),"Not Available")</f>
        <v>Not Available</v>
      </c>
      <c r="U90" t="s">
        <v>21</v>
      </c>
      <c r="V90">
        <v>0</v>
      </c>
      <c r="W90" s="1">
        <v>7705</v>
      </c>
      <c r="X90" t="s">
        <v>22</v>
      </c>
      <c r="Y90">
        <v>0</v>
      </c>
      <c r="Z90">
        <v>0</v>
      </c>
    </row>
    <row r="91" spans="1:26" x14ac:dyDescent="0.3">
      <c r="A91">
        <v>62106781200</v>
      </c>
      <c r="B91" t="s">
        <v>109</v>
      </c>
      <c r="C91">
        <v>72049575693</v>
      </c>
      <c r="D91" t="s">
        <v>113</v>
      </c>
      <c r="E91" s="1">
        <v>150000</v>
      </c>
      <c r="F91">
        <v>13</v>
      </c>
      <c r="G91" s="1">
        <v>38239.4</v>
      </c>
      <c r="H91" s="1">
        <v>45349.4</v>
      </c>
      <c r="I91" s="5">
        <f t="shared" si="5"/>
        <v>7110</v>
      </c>
      <c r="J91" s="8">
        <f t="shared" si="3"/>
        <v>2.5816993464052289</v>
      </c>
      <c r="K91" s="1">
        <v>7110</v>
      </c>
      <c r="L91" s="7">
        <f t="shared" si="4"/>
        <v>0</v>
      </c>
      <c r="M91" s="2">
        <v>40067</v>
      </c>
      <c r="N91">
        <v>65</v>
      </c>
      <c r="O91">
        <v>62</v>
      </c>
      <c r="P91">
        <v>3</v>
      </c>
      <c r="Q91">
        <v>5</v>
      </c>
      <c r="R91">
        <v>5</v>
      </c>
      <c r="S91">
        <v>801</v>
      </c>
      <c r="T91" t="str">
        <f>IFERROR(VLOOKUP(S91,Sheet2!$A$6:$B$31,2,0),"Not Available")</f>
        <v>Sub Standard &gt;= 1 year</v>
      </c>
      <c r="U91" t="s">
        <v>21</v>
      </c>
      <c r="V91">
        <v>0</v>
      </c>
      <c r="W91" s="1">
        <v>2754</v>
      </c>
      <c r="X91" s="2">
        <v>42429</v>
      </c>
      <c r="Y91">
        <v>0</v>
      </c>
      <c r="Z91" s="1">
        <v>9456.17</v>
      </c>
    </row>
    <row r="92" spans="1:26" x14ac:dyDescent="0.3">
      <c r="A92">
        <v>52076590313</v>
      </c>
      <c r="B92" t="s">
        <v>114</v>
      </c>
      <c r="C92">
        <v>78250672080</v>
      </c>
      <c r="D92" t="s">
        <v>115</v>
      </c>
      <c r="E92" s="1">
        <v>240000</v>
      </c>
      <c r="F92">
        <v>8.25</v>
      </c>
      <c r="G92" s="1">
        <v>98010.45</v>
      </c>
      <c r="H92" s="1">
        <v>103010.45</v>
      </c>
      <c r="I92" s="5">
        <f t="shared" si="5"/>
        <v>5000</v>
      </c>
      <c r="J92" s="8">
        <f t="shared" si="3"/>
        <v>2</v>
      </c>
      <c r="K92" s="1">
        <v>5000</v>
      </c>
      <c r="L92" s="7">
        <f t="shared" si="4"/>
        <v>0</v>
      </c>
      <c r="M92" s="2">
        <v>38644</v>
      </c>
      <c r="N92">
        <v>125</v>
      </c>
      <c r="O92">
        <v>123</v>
      </c>
      <c r="P92">
        <v>2</v>
      </c>
      <c r="Q92">
        <v>3</v>
      </c>
      <c r="R92">
        <v>3</v>
      </c>
      <c r="S92">
        <v>505</v>
      </c>
      <c r="T92" t="str">
        <f>IFERROR(VLOOKUP(S92,Sheet2!$A$6:$B$31,2,0),"Not Available")</f>
        <v>2 EMI =&gt; 30 days over-due</v>
      </c>
      <c r="U92" t="s">
        <v>21</v>
      </c>
      <c r="V92">
        <v>0</v>
      </c>
      <c r="W92" s="1">
        <v>2500</v>
      </c>
      <c r="X92" s="2">
        <v>42429</v>
      </c>
      <c r="Y92">
        <v>0</v>
      </c>
      <c r="Z92">
        <v>0.27</v>
      </c>
    </row>
    <row r="93" spans="1:26" x14ac:dyDescent="0.3">
      <c r="A93">
        <v>52011251990</v>
      </c>
      <c r="B93" t="s">
        <v>116</v>
      </c>
      <c r="C93">
        <v>78204895626</v>
      </c>
      <c r="D93" t="s">
        <v>117</v>
      </c>
      <c r="E93" s="1">
        <v>500000</v>
      </c>
      <c r="F93">
        <v>12.65</v>
      </c>
      <c r="G93" s="1">
        <v>57606.51</v>
      </c>
      <c r="H93" s="1">
        <v>26506.51</v>
      </c>
      <c r="I93" s="5">
        <f t="shared" si="5"/>
        <v>0</v>
      </c>
      <c r="J93" s="8">
        <f t="shared" si="3"/>
        <v>0</v>
      </c>
      <c r="K93">
        <v>0</v>
      </c>
      <c r="L93" s="7">
        <f t="shared" si="4"/>
        <v>0</v>
      </c>
      <c r="M93" s="2">
        <v>37698</v>
      </c>
      <c r="N93">
        <v>132</v>
      </c>
      <c r="O93">
        <v>132</v>
      </c>
      <c r="P93">
        <v>0</v>
      </c>
      <c r="Q93">
        <v>0</v>
      </c>
      <c r="R93">
        <v>0</v>
      </c>
      <c r="S93">
        <v>0</v>
      </c>
      <c r="T93" t="str">
        <f>IFERROR(VLOOKUP(S93,Sheet2!$A$6:$B$31,2,0),"Not Available")</f>
        <v>Not Available</v>
      </c>
      <c r="U93" t="s">
        <v>21</v>
      </c>
      <c r="V93">
        <v>21782</v>
      </c>
      <c r="W93" s="1">
        <v>4452</v>
      </c>
      <c r="X93" t="s">
        <v>22</v>
      </c>
      <c r="Y93">
        <v>0</v>
      </c>
      <c r="Z93">
        <v>0</v>
      </c>
    </row>
    <row r="94" spans="1:26" x14ac:dyDescent="0.3">
      <c r="A94">
        <v>52011253443</v>
      </c>
      <c r="B94" t="s">
        <v>116</v>
      </c>
      <c r="C94">
        <v>78204962355</v>
      </c>
      <c r="D94" t="s">
        <v>118</v>
      </c>
      <c r="E94" s="1">
        <v>400000</v>
      </c>
      <c r="F94">
        <v>12.9</v>
      </c>
      <c r="G94" s="1">
        <v>202045.07</v>
      </c>
      <c r="H94" s="1">
        <v>207315.07</v>
      </c>
      <c r="I94" s="5">
        <f t="shared" si="5"/>
        <v>5270</v>
      </c>
      <c r="J94" s="8">
        <f t="shared" si="3"/>
        <v>1.1990898748577929</v>
      </c>
      <c r="K94" s="1">
        <v>5270</v>
      </c>
      <c r="L94" s="7">
        <f t="shared" si="4"/>
        <v>0</v>
      </c>
      <c r="M94" s="2">
        <v>38072</v>
      </c>
      <c r="N94">
        <v>65</v>
      </c>
      <c r="O94">
        <v>64</v>
      </c>
      <c r="P94">
        <v>1</v>
      </c>
      <c r="Q94">
        <v>0</v>
      </c>
      <c r="R94">
        <v>0</v>
      </c>
      <c r="S94">
        <v>0</v>
      </c>
      <c r="T94" t="str">
        <f>IFERROR(VLOOKUP(S94,Sheet2!$A$6:$B$31,2,0),"Not Available")</f>
        <v>Not Available</v>
      </c>
      <c r="U94" t="s">
        <v>21</v>
      </c>
      <c r="V94">
        <v>21782</v>
      </c>
      <c r="W94" s="1">
        <v>4395</v>
      </c>
      <c r="X94" s="2">
        <v>42460</v>
      </c>
      <c r="Y94">
        <v>0</v>
      </c>
      <c r="Z94">
        <v>0</v>
      </c>
    </row>
    <row r="95" spans="1:26" x14ac:dyDescent="0.3">
      <c r="A95">
        <v>52011253363</v>
      </c>
      <c r="B95" t="s">
        <v>116</v>
      </c>
      <c r="C95">
        <v>78204960368</v>
      </c>
      <c r="D95" t="s">
        <v>119</v>
      </c>
      <c r="E95" s="1">
        <v>150000</v>
      </c>
      <c r="F95">
        <v>12.9</v>
      </c>
      <c r="G95">
        <v>0</v>
      </c>
      <c r="H95" s="1">
        <v>19948.62</v>
      </c>
      <c r="I95" s="5">
        <f t="shared" si="5"/>
        <v>19948.62</v>
      </c>
      <c r="J95" s="8">
        <f t="shared" si="3"/>
        <v>9.5814697406340059</v>
      </c>
      <c r="K95" s="1">
        <v>19948.62</v>
      </c>
      <c r="L95" s="7">
        <f t="shared" si="4"/>
        <v>0</v>
      </c>
      <c r="M95" s="2">
        <v>37957</v>
      </c>
      <c r="N95">
        <v>84</v>
      </c>
      <c r="O95">
        <v>74</v>
      </c>
      <c r="P95">
        <v>10</v>
      </c>
      <c r="Q95">
        <v>4</v>
      </c>
      <c r="R95">
        <v>4</v>
      </c>
      <c r="S95">
        <v>704</v>
      </c>
      <c r="T95" t="str">
        <f>IFERROR(VLOOKUP(S95,Sheet2!$A$6:$B$31,2,0),"Not Available")</f>
        <v>Irregularity &gt;= 90 days</v>
      </c>
      <c r="U95" t="s">
        <v>21</v>
      </c>
      <c r="V95">
        <v>21782</v>
      </c>
      <c r="W95" s="1">
        <v>2082</v>
      </c>
      <c r="X95" s="2">
        <v>42094</v>
      </c>
      <c r="Y95">
        <v>797.01</v>
      </c>
      <c r="Z95" s="1">
        <v>3117.99</v>
      </c>
    </row>
    <row r="96" spans="1:26" x14ac:dyDescent="0.3">
      <c r="A96">
        <v>62004456037</v>
      </c>
      <c r="B96" t="s">
        <v>120</v>
      </c>
      <c r="C96">
        <v>72000907705</v>
      </c>
      <c r="D96" t="s">
        <v>121</v>
      </c>
      <c r="E96" s="1">
        <v>242000</v>
      </c>
      <c r="F96">
        <v>12.9</v>
      </c>
      <c r="G96" s="1">
        <v>186859.74</v>
      </c>
      <c r="H96" s="1">
        <v>88867.74</v>
      </c>
      <c r="I96" s="5">
        <f t="shared" si="5"/>
        <v>0</v>
      </c>
      <c r="J96" s="8">
        <f t="shared" si="3"/>
        <v>0</v>
      </c>
      <c r="K96">
        <v>0</v>
      </c>
      <c r="L96" s="7">
        <f t="shared" si="4"/>
        <v>0</v>
      </c>
      <c r="M96" s="2">
        <v>38742</v>
      </c>
      <c r="N96">
        <v>65</v>
      </c>
      <c r="O96">
        <v>65</v>
      </c>
      <c r="P96">
        <v>0</v>
      </c>
      <c r="Q96">
        <v>0</v>
      </c>
      <c r="R96">
        <v>0</v>
      </c>
      <c r="S96">
        <v>0</v>
      </c>
      <c r="T96" t="str">
        <f>IFERROR(VLOOKUP(S96,Sheet2!$A$6:$B$31,2,0),"Not Available")</f>
        <v>Not Available</v>
      </c>
      <c r="U96" t="s">
        <v>21</v>
      </c>
      <c r="V96">
        <v>21782</v>
      </c>
      <c r="W96" s="1">
        <v>2938</v>
      </c>
      <c r="X96" t="s">
        <v>22</v>
      </c>
      <c r="Y96">
        <v>0</v>
      </c>
      <c r="Z96">
        <v>0</v>
      </c>
    </row>
    <row r="97" spans="1:26" x14ac:dyDescent="0.3">
      <c r="A97">
        <v>62034007529</v>
      </c>
      <c r="B97" t="s">
        <v>122</v>
      </c>
      <c r="C97">
        <v>78204896040</v>
      </c>
      <c r="D97" t="s">
        <v>123</v>
      </c>
      <c r="E97" s="1">
        <v>500000</v>
      </c>
      <c r="F97">
        <v>12.65</v>
      </c>
      <c r="G97" s="1">
        <v>368471</v>
      </c>
      <c r="H97" s="1">
        <v>267886.46999999997</v>
      </c>
      <c r="I97" s="5">
        <f t="shared" si="5"/>
        <v>0</v>
      </c>
      <c r="J97" s="8">
        <f t="shared" si="3"/>
        <v>0</v>
      </c>
      <c r="K97">
        <v>0</v>
      </c>
      <c r="L97" s="7">
        <f t="shared" si="4"/>
        <v>0</v>
      </c>
      <c r="M97" s="2">
        <v>39251</v>
      </c>
      <c r="N97">
        <v>65</v>
      </c>
      <c r="O97">
        <v>65</v>
      </c>
      <c r="P97">
        <v>0</v>
      </c>
      <c r="Q97">
        <v>0</v>
      </c>
      <c r="R97">
        <v>0</v>
      </c>
      <c r="S97">
        <v>0</v>
      </c>
      <c r="T97" t="str">
        <f>IFERROR(VLOOKUP(S97,Sheet2!$A$6:$B$31,2,0),"Not Available")</f>
        <v>Not Available</v>
      </c>
      <c r="U97" t="s">
        <v>21</v>
      </c>
      <c r="V97">
        <v>21782</v>
      </c>
      <c r="W97" s="1">
        <v>6087</v>
      </c>
      <c r="X97" t="s">
        <v>22</v>
      </c>
      <c r="Y97">
        <v>0</v>
      </c>
      <c r="Z97">
        <v>0</v>
      </c>
    </row>
    <row r="98" spans="1:26" x14ac:dyDescent="0.3">
      <c r="A98">
        <v>62035706515</v>
      </c>
      <c r="B98" t="s">
        <v>122</v>
      </c>
      <c r="C98">
        <v>72011699498</v>
      </c>
      <c r="D98" t="s">
        <v>124</v>
      </c>
      <c r="E98" s="1">
        <v>450000</v>
      </c>
      <c r="F98">
        <v>12.4</v>
      </c>
      <c r="G98" s="1">
        <v>108300.09</v>
      </c>
      <c r="H98" s="1">
        <v>7358.09</v>
      </c>
      <c r="I98" s="5">
        <f t="shared" si="5"/>
        <v>0</v>
      </c>
      <c r="J98" s="8">
        <f t="shared" si="3"/>
        <v>0</v>
      </c>
      <c r="K98">
        <v>0</v>
      </c>
      <c r="L98" s="7">
        <f t="shared" si="4"/>
        <v>0</v>
      </c>
      <c r="M98" s="2">
        <v>39275</v>
      </c>
      <c r="N98">
        <v>65</v>
      </c>
      <c r="O98">
        <v>65</v>
      </c>
      <c r="P98">
        <v>0</v>
      </c>
      <c r="Q98">
        <v>0</v>
      </c>
      <c r="R98">
        <v>0</v>
      </c>
      <c r="S98">
        <v>0</v>
      </c>
      <c r="T98" t="str">
        <f>IFERROR(VLOOKUP(S98,Sheet2!$A$6:$B$31,2,0),"Not Available")</f>
        <v>Not Available</v>
      </c>
      <c r="U98" t="s">
        <v>21</v>
      </c>
      <c r="V98">
        <v>21782</v>
      </c>
      <c r="W98" s="1">
        <v>7878</v>
      </c>
      <c r="X98" t="s">
        <v>22</v>
      </c>
      <c r="Y98">
        <v>0</v>
      </c>
      <c r="Z98">
        <v>0</v>
      </c>
    </row>
    <row r="99" spans="1:26" x14ac:dyDescent="0.3">
      <c r="A99">
        <v>62040797211</v>
      </c>
      <c r="B99" t="s">
        <v>122</v>
      </c>
      <c r="C99">
        <v>72016064972</v>
      </c>
      <c r="D99" t="s">
        <v>125</v>
      </c>
      <c r="E99" s="1">
        <v>500000</v>
      </c>
      <c r="F99">
        <v>12.65</v>
      </c>
      <c r="G99" s="1">
        <v>407043.61</v>
      </c>
      <c r="H99" s="1">
        <v>413248.61</v>
      </c>
      <c r="I99" s="5">
        <f t="shared" si="5"/>
        <v>6205</v>
      </c>
      <c r="J99" s="8">
        <f t="shared" si="3"/>
        <v>0.92240225955106292</v>
      </c>
      <c r="K99" s="1">
        <v>6205</v>
      </c>
      <c r="L99" s="7">
        <f t="shared" si="4"/>
        <v>0</v>
      </c>
      <c r="M99" s="2">
        <v>39333</v>
      </c>
      <c r="N99">
        <v>86</v>
      </c>
      <c r="O99">
        <v>85</v>
      </c>
      <c r="P99">
        <v>1</v>
      </c>
      <c r="Q99">
        <v>0</v>
      </c>
      <c r="R99">
        <v>0</v>
      </c>
      <c r="S99">
        <v>0</v>
      </c>
      <c r="T99" t="str">
        <f>IFERROR(VLOOKUP(S99,Sheet2!$A$6:$B$31,2,0),"Not Available")</f>
        <v>Not Available</v>
      </c>
      <c r="U99" t="s">
        <v>21</v>
      </c>
      <c r="V99">
        <v>21782</v>
      </c>
      <c r="W99" s="1">
        <v>6727</v>
      </c>
      <c r="X99" s="2">
        <v>42460</v>
      </c>
      <c r="Y99">
        <v>0</v>
      </c>
      <c r="Z99">
        <v>0</v>
      </c>
    </row>
    <row r="100" spans="1:26" x14ac:dyDescent="0.3">
      <c r="A100">
        <v>62056832614</v>
      </c>
      <c r="B100" t="s">
        <v>122</v>
      </c>
      <c r="C100">
        <v>72026859184</v>
      </c>
      <c r="D100" t="s">
        <v>126</v>
      </c>
      <c r="E100" s="1">
        <v>2000000</v>
      </c>
      <c r="F100">
        <v>10.25</v>
      </c>
      <c r="G100" s="1">
        <v>1786183.83</v>
      </c>
      <c r="H100" s="1">
        <v>1813498.83</v>
      </c>
      <c r="I100" s="5">
        <f t="shared" si="5"/>
        <v>27315</v>
      </c>
      <c r="J100" s="8">
        <f t="shared" si="3"/>
        <v>1</v>
      </c>
      <c r="K100" s="1">
        <v>27315</v>
      </c>
      <c r="L100" s="7">
        <f t="shared" si="4"/>
        <v>0</v>
      </c>
      <c r="M100" s="2">
        <v>39536</v>
      </c>
      <c r="N100">
        <v>79</v>
      </c>
      <c r="O100">
        <v>78</v>
      </c>
      <c r="P100">
        <v>1</v>
      </c>
      <c r="Q100">
        <v>0</v>
      </c>
      <c r="R100">
        <v>0</v>
      </c>
      <c r="S100">
        <v>0</v>
      </c>
      <c r="T100" t="str">
        <f>IFERROR(VLOOKUP(S100,Sheet2!$A$6:$B$31,2,0),"Not Available")</f>
        <v>Not Available</v>
      </c>
      <c r="U100" t="s">
        <v>21</v>
      </c>
      <c r="V100">
        <v>21782</v>
      </c>
      <c r="W100" s="1">
        <v>27315</v>
      </c>
      <c r="X100" s="2">
        <v>42460</v>
      </c>
      <c r="Y100">
        <v>0</v>
      </c>
      <c r="Z100">
        <v>0</v>
      </c>
    </row>
    <row r="101" spans="1:26" x14ac:dyDescent="0.3">
      <c r="A101">
        <v>62058232116</v>
      </c>
      <c r="B101" t="s">
        <v>122</v>
      </c>
      <c r="C101">
        <v>72026023784</v>
      </c>
      <c r="D101" t="s">
        <v>127</v>
      </c>
      <c r="E101" s="1">
        <v>325000</v>
      </c>
      <c r="F101">
        <v>12.65</v>
      </c>
      <c r="G101" s="1">
        <v>230648.06</v>
      </c>
      <c r="H101" s="1">
        <v>127538.38</v>
      </c>
      <c r="I101" s="5">
        <f t="shared" si="5"/>
        <v>0</v>
      </c>
      <c r="J101" s="8">
        <f t="shared" si="3"/>
        <v>0</v>
      </c>
      <c r="K101">
        <v>0</v>
      </c>
      <c r="L101" s="7">
        <f t="shared" si="4"/>
        <v>0</v>
      </c>
      <c r="M101" s="2">
        <v>39561</v>
      </c>
      <c r="N101">
        <v>74</v>
      </c>
      <c r="O101">
        <v>74</v>
      </c>
      <c r="P101">
        <v>0</v>
      </c>
      <c r="Q101">
        <v>0</v>
      </c>
      <c r="R101">
        <v>0</v>
      </c>
      <c r="S101">
        <v>0</v>
      </c>
      <c r="T101" t="str">
        <f>IFERROR(VLOOKUP(S101,Sheet2!$A$6:$B$31,2,0),"Not Available")</f>
        <v>Not Available</v>
      </c>
      <c r="U101" t="s">
        <v>21</v>
      </c>
      <c r="V101">
        <v>21782</v>
      </c>
      <c r="W101" s="1">
        <v>4474</v>
      </c>
      <c r="X101" t="s">
        <v>22</v>
      </c>
      <c r="Y101">
        <v>0</v>
      </c>
      <c r="Z101">
        <v>0</v>
      </c>
    </row>
    <row r="102" spans="1:26" x14ac:dyDescent="0.3">
      <c r="A102">
        <v>62058286300</v>
      </c>
      <c r="B102" t="s">
        <v>122</v>
      </c>
      <c r="C102">
        <v>72026514354</v>
      </c>
      <c r="D102" t="s">
        <v>128</v>
      </c>
      <c r="E102" s="1">
        <v>600000</v>
      </c>
      <c r="F102">
        <v>12.65</v>
      </c>
      <c r="G102" s="1">
        <v>509667.82</v>
      </c>
      <c r="H102" s="1">
        <v>509733.82</v>
      </c>
      <c r="I102" s="5">
        <f t="shared" si="5"/>
        <v>66</v>
      </c>
      <c r="J102" s="8">
        <f t="shared" si="3"/>
        <v>7.4643745758878081E-3</v>
      </c>
      <c r="K102">
        <v>66</v>
      </c>
      <c r="L102" s="7">
        <f t="shared" si="4"/>
        <v>0</v>
      </c>
      <c r="M102" s="2">
        <v>39561</v>
      </c>
      <c r="N102">
        <v>48</v>
      </c>
      <c r="O102">
        <v>48</v>
      </c>
      <c r="P102">
        <v>0</v>
      </c>
      <c r="Q102">
        <v>0</v>
      </c>
      <c r="R102">
        <v>0</v>
      </c>
      <c r="S102">
        <v>0</v>
      </c>
      <c r="T102" t="str">
        <f>IFERROR(VLOOKUP(S102,Sheet2!$A$6:$B$31,2,0),"Not Available")</f>
        <v>Not Available</v>
      </c>
      <c r="U102" t="s">
        <v>21</v>
      </c>
      <c r="V102">
        <v>0</v>
      </c>
      <c r="W102" s="1">
        <v>8842</v>
      </c>
      <c r="X102" s="2">
        <v>42460</v>
      </c>
      <c r="Y102">
        <v>0</v>
      </c>
      <c r="Z102">
        <v>0</v>
      </c>
    </row>
    <row r="103" spans="1:26" x14ac:dyDescent="0.3">
      <c r="A103">
        <v>62046256471</v>
      </c>
      <c r="B103" t="s">
        <v>129</v>
      </c>
      <c r="C103">
        <v>72022142593</v>
      </c>
      <c r="D103" t="s">
        <v>130</v>
      </c>
      <c r="E103" s="1">
        <v>325000</v>
      </c>
      <c r="F103">
        <v>10.3</v>
      </c>
      <c r="G103" s="1">
        <v>270402.32</v>
      </c>
      <c r="H103" s="1">
        <v>271948.96999999997</v>
      </c>
      <c r="I103" s="5">
        <f t="shared" si="5"/>
        <v>1546.6499999999651</v>
      </c>
      <c r="J103" s="8">
        <f t="shared" si="3"/>
        <v>0.34717171717170936</v>
      </c>
      <c r="K103" s="1">
        <v>1546.65</v>
      </c>
      <c r="L103" s="7">
        <f t="shared" si="4"/>
        <v>-3.5015546018257737E-11</v>
      </c>
      <c r="M103" s="2">
        <v>39371</v>
      </c>
      <c r="N103">
        <v>84</v>
      </c>
      <c r="O103">
        <v>84</v>
      </c>
      <c r="P103">
        <v>0</v>
      </c>
      <c r="Q103">
        <v>0</v>
      </c>
      <c r="R103">
        <v>0</v>
      </c>
      <c r="S103">
        <v>0</v>
      </c>
      <c r="T103" t="str">
        <f>IFERROR(VLOOKUP(S103,Sheet2!$A$6:$B$31,2,0),"Not Available")</f>
        <v>Not Available</v>
      </c>
      <c r="U103" t="s">
        <v>21</v>
      </c>
      <c r="V103">
        <v>0</v>
      </c>
      <c r="W103" s="1">
        <v>4455</v>
      </c>
      <c r="X103" s="2">
        <v>42460</v>
      </c>
      <c r="Y103">
        <v>0</v>
      </c>
      <c r="Z103">
        <v>0</v>
      </c>
    </row>
    <row r="104" spans="1:26" x14ac:dyDescent="0.3">
      <c r="A104">
        <v>62055650341</v>
      </c>
      <c r="B104" t="s">
        <v>129</v>
      </c>
      <c r="C104">
        <v>72026023831</v>
      </c>
      <c r="D104" t="s">
        <v>131</v>
      </c>
      <c r="E104" s="1">
        <v>300000</v>
      </c>
      <c r="F104">
        <v>12.9</v>
      </c>
      <c r="G104" s="1">
        <v>133839.56</v>
      </c>
      <c r="H104" s="1">
        <v>140934.56</v>
      </c>
      <c r="I104" s="5">
        <f t="shared" si="5"/>
        <v>7095</v>
      </c>
      <c r="J104" s="8">
        <f t="shared" si="3"/>
        <v>1.7715355805243447</v>
      </c>
      <c r="K104" s="1">
        <v>7095</v>
      </c>
      <c r="L104" s="7">
        <f t="shared" si="4"/>
        <v>0</v>
      </c>
      <c r="M104" s="2">
        <v>39521</v>
      </c>
      <c r="N104">
        <v>79</v>
      </c>
      <c r="O104">
        <v>77</v>
      </c>
      <c r="P104">
        <v>2</v>
      </c>
      <c r="Q104">
        <v>0</v>
      </c>
      <c r="R104">
        <v>0</v>
      </c>
      <c r="S104">
        <v>0</v>
      </c>
      <c r="T104" t="str">
        <f>IFERROR(VLOOKUP(S104,Sheet2!$A$6:$B$31,2,0),"Not Available")</f>
        <v>Not Available</v>
      </c>
      <c r="U104" t="s">
        <v>21</v>
      </c>
      <c r="V104">
        <v>0</v>
      </c>
      <c r="W104" s="1">
        <v>4005</v>
      </c>
      <c r="X104" s="2">
        <v>42460</v>
      </c>
      <c r="Y104">
        <v>0</v>
      </c>
      <c r="Z104">
        <v>0</v>
      </c>
    </row>
    <row r="105" spans="1:26" x14ac:dyDescent="0.3">
      <c r="A105">
        <v>62054355813</v>
      </c>
      <c r="B105" t="s">
        <v>129</v>
      </c>
      <c r="C105">
        <v>72024469877</v>
      </c>
      <c r="D105" t="s">
        <v>132</v>
      </c>
      <c r="E105" s="1">
        <v>250000</v>
      </c>
      <c r="F105">
        <v>12.9</v>
      </c>
      <c r="G105" s="1">
        <v>352545.53</v>
      </c>
      <c r="H105" s="1">
        <v>363438.35</v>
      </c>
      <c r="I105" s="5">
        <f t="shared" si="5"/>
        <v>10892.819999999949</v>
      </c>
      <c r="J105" s="8">
        <f t="shared" si="3"/>
        <v>2.6783427587902504</v>
      </c>
      <c r="K105" s="1">
        <v>10892.82</v>
      </c>
      <c r="L105" s="7">
        <f t="shared" si="4"/>
        <v>-5.0931703299283981E-11</v>
      </c>
      <c r="M105" s="2">
        <v>39500</v>
      </c>
      <c r="N105">
        <v>48</v>
      </c>
      <c r="O105">
        <v>45</v>
      </c>
      <c r="P105">
        <v>3</v>
      </c>
      <c r="Q105">
        <v>3</v>
      </c>
      <c r="R105">
        <v>3</v>
      </c>
      <c r="S105">
        <v>505</v>
      </c>
      <c r="T105" t="str">
        <f>IFERROR(VLOOKUP(S105,Sheet2!$A$6:$B$31,2,0),"Not Available")</f>
        <v>2 EMI =&gt; 30 days over-due</v>
      </c>
      <c r="U105" t="s">
        <v>21</v>
      </c>
      <c r="V105">
        <v>21782</v>
      </c>
      <c r="W105" s="1">
        <v>4067</v>
      </c>
      <c r="X105" s="2">
        <v>42429</v>
      </c>
      <c r="Y105">
        <v>0</v>
      </c>
      <c r="Z105">
        <v>0</v>
      </c>
    </row>
    <row r="106" spans="1:26" x14ac:dyDescent="0.3">
      <c r="A106">
        <v>62084474700</v>
      </c>
      <c r="B106" t="s">
        <v>133</v>
      </c>
      <c r="C106">
        <v>78204930195</v>
      </c>
      <c r="D106" t="s">
        <v>134</v>
      </c>
      <c r="E106" s="1">
        <v>2000000</v>
      </c>
      <c r="F106">
        <v>12.15</v>
      </c>
      <c r="G106" s="1">
        <v>1793948.04</v>
      </c>
      <c r="H106" s="1">
        <v>1768283.04</v>
      </c>
      <c r="I106" s="5">
        <f t="shared" si="5"/>
        <v>0</v>
      </c>
      <c r="J106" s="8">
        <f t="shared" si="3"/>
        <v>0</v>
      </c>
      <c r="K106">
        <v>0</v>
      </c>
      <c r="L106" s="7">
        <f t="shared" si="4"/>
        <v>0</v>
      </c>
      <c r="M106" s="2">
        <v>39781</v>
      </c>
      <c r="N106">
        <v>71</v>
      </c>
      <c r="O106">
        <v>71</v>
      </c>
      <c r="P106">
        <v>0</v>
      </c>
      <c r="Q106">
        <v>0</v>
      </c>
      <c r="R106">
        <v>0</v>
      </c>
      <c r="S106">
        <v>0</v>
      </c>
      <c r="T106" t="str">
        <f>IFERROR(VLOOKUP(S106,Sheet2!$A$6:$B$31,2,0),"Not Available")</f>
        <v>Not Available</v>
      </c>
      <c r="U106" t="s">
        <v>21</v>
      </c>
      <c r="V106">
        <v>0</v>
      </c>
      <c r="W106" s="1">
        <v>25315</v>
      </c>
      <c r="X106" t="s">
        <v>22</v>
      </c>
      <c r="Y106">
        <v>0</v>
      </c>
      <c r="Z106">
        <v>0</v>
      </c>
    </row>
    <row r="107" spans="1:26" x14ac:dyDescent="0.3">
      <c r="A107">
        <v>62089287160</v>
      </c>
      <c r="B107" t="s">
        <v>133</v>
      </c>
      <c r="C107">
        <v>72039886747</v>
      </c>
      <c r="D107" t="s">
        <v>135</v>
      </c>
      <c r="E107" s="1">
        <v>780000</v>
      </c>
      <c r="F107">
        <v>9.15</v>
      </c>
      <c r="G107" s="1">
        <v>657554</v>
      </c>
      <c r="H107" s="1">
        <v>432614</v>
      </c>
      <c r="I107" s="5">
        <f t="shared" si="5"/>
        <v>0</v>
      </c>
      <c r="J107" s="8">
        <f t="shared" si="3"/>
        <v>0</v>
      </c>
      <c r="K107">
        <v>0</v>
      </c>
      <c r="L107" s="7">
        <f t="shared" si="4"/>
        <v>0</v>
      </c>
      <c r="M107" s="2">
        <v>39829</v>
      </c>
      <c r="N107">
        <v>65</v>
      </c>
      <c r="O107">
        <v>65</v>
      </c>
      <c r="P107">
        <v>0</v>
      </c>
      <c r="Q107">
        <v>0</v>
      </c>
      <c r="R107">
        <v>0</v>
      </c>
      <c r="S107">
        <v>0</v>
      </c>
      <c r="T107" t="str">
        <f>IFERROR(VLOOKUP(S107,Sheet2!$A$6:$B$31,2,0),"Not Available")</f>
        <v>Not Available</v>
      </c>
      <c r="U107" t="s">
        <v>21</v>
      </c>
      <c r="V107">
        <v>21782</v>
      </c>
      <c r="W107" s="1">
        <v>7324</v>
      </c>
      <c r="X107" t="s">
        <v>22</v>
      </c>
      <c r="Y107">
        <v>0</v>
      </c>
      <c r="Z107">
        <v>0</v>
      </c>
    </row>
    <row r="108" spans="1:26" x14ac:dyDescent="0.3">
      <c r="A108">
        <v>62092590294</v>
      </c>
      <c r="B108" t="s">
        <v>133</v>
      </c>
      <c r="C108">
        <v>72001113156</v>
      </c>
      <c r="D108" t="s">
        <v>136</v>
      </c>
      <c r="E108" s="1">
        <v>387000</v>
      </c>
      <c r="F108">
        <v>10.3</v>
      </c>
      <c r="G108" s="1">
        <v>420431</v>
      </c>
      <c r="H108" s="1">
        <v>407814</v>
      </c>
      <c r="I108" s="5">
        <f t="shared" si="5"/>
        <v>0</v>
      </c>
      <c r="J108" s="8">
        <f t="shared" si="3"/>
        <v>0</v>
      </c>
      <c r="K108">
        <v>0</v>
      </c>
      <c r="L108" s="7">
        <f t="shared" si="4"/>
        <v>0</v>
      </c>
      <c r="M108" s="2">
        <v>39868</v>
      </c>
      <c r="N108">
        <v>67</v>
      </c>
      <c r="O108">
        <v>67</v>
      </c>
      <c r="P108">
        <v>0</v>
      </c>
      <c r="Q108">
        <v>0</v>
      </c>
      <c r="R108">
        <v>0</v>
      </c>
      <c r="S108">
        <v>0</v>
      </c>
      <c r="T108" t="str">
        <f>IFERROR(VLOOKUP(S108,Sheet2!$A$6:$B$31,2,0),"Not Available")</f>
        <v>Not Available</v>
      </c>
      <c r="U108" t="s">
        <v>21</v>
      </c>
      <c r="V108">
        <v>0</v>
      </c>
      <c r="W108" s="1">
        <v>4181</v>
      </c>
      <c r="X108" t="s">
        <v>22</v>
      </c>
      <c r="Y108">
        <v>0</v>
      </c>
      <c r="Z108">
        <v>0</v>
      </c>
    </row>
    <row r="109" spans="1:26" x14ac:dyDescent="0.3">
      <c r="A109">
        <v>62119766924</v>
      </c>
      <c r="B109" t="s">
        <v>137</v>
      </c>
      <c r="C109">
        <v>72050364713</v>
      </c>
      <c r="D109" t="s">
        <v>138</v>
      </c>
      <c r="E109" s="1">
        <v>410000</v>
      </c>
      <c r="F109">
        <v>12.15</v>
      </c>
      <c r="G109" s="1">
        <v>478205</v>
      </c>
      <c r="H109" s="1">
        <v>449908</v>
      </c>
      <c r="I109" s="5">
        <f t="shared" si="5"/>
        <v>0</v>
      </c>
      <c r="J109" s="8">
        <f t="shared" si="3"/>
        <v>0</v>
      </c>
      <c r="K109">
        <v>0</v>
      </c>
      <c r="L109" s="7">
        <f t="shared" si="4"/>
        <v>0</v>
      </c>
      <c r="M109" s="2">
        <v>40189</v>
      </c>
      <c r="N109">
        <v>56</v>
      </c>
      <c r="O109">
        <v>56</v>
      </c>
      <c r="P109">
        <v>0</v>
      </c>
      <c r="Q109">
        <v>0</v>
      </c>
      <c r="R109">
        <v>0</v>
      </c>
      <c r="S109">
        <v>0</v>
      </c>
      <c r="T109" t="str">
        <f>IFERROR(VLOOKUP(S109,Sheet2!$A$6:$B$31,2,0),"Not Available")</f>
        <v>Not Available</v>
      </c>
      <c r="U109" t="s">
        <v>21</v>
      </c>
      <c r="V109">
        <v>21782</v>
      </c>
      <c r="W109" s="1">
        <v>3985</v>
      </c>
      <c r="X109" t="s">
        <v>22</v>
      </c>
      <c r="Y109">
        <v>0</v>
      </c>
      <c r="Z109">
        <v>0</v>
      </c>
    </row>
    <row r="110" spans="1:26" x14ac:dyDescent="0.3">
      <c r="A110">
        <v>62128019777</v>
      </c>
      <c r="B110" t="s">
        <v>137</v>
      </c>
      <c r="C110">
        <v>72018780279</v>
      </c>
      <c r="D110" t="s">
        <v>139</v>
      </c>
      <c r="E110" s="1">
        <v>606000</v>
      </c>
      <c r="F110">
        <v>11.9</v>
      </c>
      <c r="G110" s="1">
        <v>604774.94999999995</v>
      </c>
      <c r="H110" s="1">
        <v>427889.95</v>
      </c>
      <c r="I110" s="5">
        <f t="shared" si="5"/>
        <v>0</v>
      </c>
      <c r="J110" s="8">
        <f t="shared" si="3"/>
        <v>0</v>
      </c>
      <c r="K110">
        <v>0</v>
      </c>
      <c r="L110" s="7">
        <f t="shared" si="4"/>
        <v>0</v>
      </c>
      <c r="M110" s="2">
        <v>40268</v>
      </c>
      <c r="N110">
        <v>65</v>
      </c>
      <c r="O110">
        <v>65</v>
      </c>
      <c r="P110">
        <v>0</v>
      </c>
      <c r="Q110">
        <v>0</v>
      </c>
      <c r="R110">
        <v>0</v>
      </c>
      <c r="S110">
        <v>0</v>
      </c>
      <c r="T110" t="str">
        <f>IFERROR(VLOOKUP(S110,Sheet2!$A$6:$B$31,2,0),"Not Available")</f>
        <v>Not Available</v>
      </c>
      <c r="U110" t="s">
        <v>21</v>
      </c>
      <c r="V110">
        <v>0</v>
      </c>
      <c r="W110" s="1">
        <v>6137</v>
      </c>
      <c r="X110" t="s">
        <v>22</v>
      </c>
      <c r="Y110">
        <v>0</v>
      </c>
      <c r="Z110">
        <v>0</v>
      </c>
    </row>
    <row r="111" spans="1:26" x14ac:dyDescent="0.3">
      <c r="A111">
        <v>62134907888</v>
      </c>
      <c r="B111" t="s">
        <v>140</v>
      </c>
      <c r="C111">
        <v>72001823257</v>
      </c>
      <c r="D111" t="s">
        <v>141</v>
      </c>
      <c r="E111" s="1">
        <v>865000</v>
      </c>
      <c r="F111">
        <v>12.15</v>
      </c>
      <c r="G111" s="1">
        <v>793786</v>
      </c>
      <c r="H111" s="1">
        <v>274810</v>
      </c>
      <c r="I111" s="5">
        <f t="shared" si="5"/>
        <v>0</v>
      </c>
      <c r="J111" s="8">
        <f t="shared" si="3"/>
        <v>0</v>
      </c>
      <c r="K111">
        <v>0</v>
      </c>
      <c r="L111" s="7">
        <f t="shared" si="4"/>
        <v>0</v>
      </c>
      <c r="M111" s="2">
        <v>40351</v>
      </c>
      <c r="N111">
        <v>62</v>
      </c>
      <c r="O111">
        <v>62</v>
      </c>
      <c r="P111">
        <v>0</v>
      </c>
      <c r="Q111">
        <v>0</v>
      </c>
      <c r="R111">
        <v>0</v>
      </c>
      <c r="S111">
        <v>0</v>
      </c>
      <c r="T111" t="str">
        <f>IFERROR(VLOOKUP(S111,Sheet2!$A$6:$B$31,2,0),"Not Available")</f>
        <v>Not Available</v>
      </c>
      <c r="U111" t="s">
        <v>21</v>
      </c>
      <c r="V111">
        <v>21782</v>
      </c>
      <c r="W111" s="1">
        <v>7942</v>
      </c>
      <c r="X111" t="s">
        <v>22</v>
      </c>
      <c r="Y111">
        <v>0</v>
      </c>
      <c r="Z111">
        <v>0</v>
      </c>
    </row>
    <row r="112" spans="1:26" x14ac:dyDescent="0.3">
      <c r="A112">
        <v>62136255024</v>
      </c>
      <c r="B112" t="s">
        <v>140</v>
      </c>
      <c r="C112">
        <v>72063381204</v>
      </c>
      <c r="D112" t="s">
        <v>142</v>
      </c>
      <c r="E112" s="1">
        <v>840000</v>
      </c>
      <c r="F112">
        <v>12.15</v>
      </c>
      <c r="G112" s="1">
        <v>766711</v>
      </c>
      <c r="H112" s="1">
        <v>365568</v>
      </c>
      <c r="I112" s="5">
        <f t="shared" si="5"/>
        <v>0</v>
      </c>
      <c r="J112" s="8">
        <f t="shared" si="3"/>
        <v>0</v>
      </c>
      <c r="K112">
        <v>0</v>
      </c>
      <c r="L112" s="7">
        <f t="shared" si="4"/>
        <v>0</v>
      </c>
      <c r="M112" s="2">
        <v>40359</v>
      </c>
      <c r="N112">
        <v>50</v>
      </c>
      <c r="O112">
        <v>50</v>
      </c>
      <c r="P112">
        <v>0</v>
      </c>
      <c r="Q112">
        <v>0</v>
      </c>
      <c r="R112">
        <v>0</v>
      </c>
      <c r="S112">
        <v>0</v>
      </c>
      <c r="T112" t="str">
        <f>IFERROR(VLOOKUP(S112,Sheet2!$A$6:$B$31,2,0),"Not Available")</f>
        <v>Not Available</v>
      </c>
      <c r="U112" t="s">
        <v>21</v>
      </c>
      <c r="V112">
        <v>0</v>
      </c>
      <c r="W112" s="1">
        <v>9588</v>
      </c>
      <c r="X112" t="s">
        <v>22</v>
      </c>
      <c r="Y112">
        <v>0</v>
      </c>
      <c r="Z112">
        <v>0</v>
      </c>
    </row>
    <row r="113" spans="1:26" x14ac:dyDescent="0.3">
      <c r="A113">
        <v>62102182937</v>
      </c>
      <c r="B113" t="s">
        <v>143</v>
      </c>
      <c r="C113">
        <v>72043449473</v>
      </c>
      <c r="D113" t="s">
        <v>144</v>
      </c>
      <c r="E113" s="1">
        <v>500000</v>
      </c>
      <c r="F113">
        <v>11.9</v>
      </c>
      <c r="G113" s="1">
        <v>424114.49</v>
      </c>
      <c r="H113" s="1">
        <v>422640.49</v>
      </c>
      <c r="I113" s="5">
        <f t="shared" si="5"/>
        <v>0</v>
      </c>
      <c r="J113" s="8">
        <f t="shared" si="3"/>
        <v>0</v>
      </c>
      <c r="K113">
        <v>0</v>
      </c>
      <c r="L113" s="7">
        <f t="shared" si="4"/>
        <v>0</v>
      </c>
      <c r="M113" s="2">
        <v>40021</v>
      </c>
      <c r="N113">
        <v>62</v>
      </c>
      <c r="O113">
        <v>62</v>
      </c>
      <c r="P113">
        <v>0</v>
      </c>
      <c r="Q113">
        <v>0</v>
      </c>
      <c r="R113">
        <v>0</v>
      </c>
      <c r="S113">
        <v>0</v>
      </c>
      <c r="T113" t="str">
        <f>IFERROR(VLOOKUP(S113,Sheet2!$A$6:$B$31,2,0),"Not Available")</f>
        <v>Not Available</v>
      </c>
      <c r="U113" t="s">
        <v>21</v>
      </c>
      <c r="V113">
        <v>0</v>
      </c>
      <c r="W113" s="1">
        <v>5870</v>
      </c>
      <c r="X113" t="s">
        <v>22</v>
      </c>
      <c r="Y113">
        <v>0</v>
      </c>
      <c r="Z113">
        <v>0</v>
      </c>
    </row>
    <row r="114" spans="1:26" x14ac:dyDescent="0.3">
      <c r="A114">
        <v>62104256013</v>
      </c>
      <c r="B114" t="s">
        <v>143</v>
      </c>
      <c r="C114">
        <v>72000556960</v>
      </c>
      <c r="D114" t="s">
        <v>145</v>
      </c>
      <c r="E114" s="1">
        <v>460500</v>
      </c>
      <c r="F114">
        <v>12.15</v>
      </c>
      <c r="G114" s="1">
        <v>366670</v>
      </c>
      <c r="H114" s="1">
        <v>179742</v>
      </c>
      <c r="I114" s="5">
        <f t="shared" si="5"/>
        <v>0</v>
      </c>
      <c r="J114" s="8">
        <f t="shared" si="3"/>
        <v>0</v>
      </c>
      <c r="K114">
        <v>0</v>
      </c>
      <c r="L114" s="7">
        <f t="shared" si="4"/>
        <v>0</v>
      </c>
      <c r="M114" s="2">
        <v>40044</v>
      </c>
      <c r="N114">
        <v>77</v>
      </c>
      <c r="O114">
        <v>77</v>
      </c>
      <c r="P114">
        <v>0</v>
      </c>
      <c r="Q114">
        <v>0</v>
      </c>
      <c r="R114">
        <v>0</v>
      </c>
      <c r="S114">
        <v>0</v>
      </c>
      <c r="T114" t="str">
        <f>IFERROR(VLOOKUP(S114,Sheet2!$A$6:$B$31,2,0),"Not Available")</f>
        <v>Not Available</v>
      </c>
      <c r="U114" t="s">
        <v>21</v>
      </c>
      <c r="V114">
        <v>0</v>
      </c>
      <c r="W114" s="1">
        <v>4179</v>
      </c>
      <c r="X114" t="s">
        <v>22</v>
      </c>
      <c r="Y114">
        <v>0</v>
      </c>
      <c r="Z114">
        <v>0</v>
      </c>
    </row>
    <row r="115" spans="1:26" x14ac:dyDescent="0.3">
      <c r="A115">
        <v>62119624276</v>
      </c>
      <c r="B115" t="s">
        <v>143</v>
      </c>
      <c r="C115">
        <v>72014382397</v>
      </c>
      <c r="D115" t="s">
        <v>146</v>
      </c>
      <c r="E115" s="1">
        <v>357000</v>
      </c>
      <c r="F115">
        <v>12.15</v>
      </c>
      <c r="G115" s="1">
        <v>290661</v>
      </c>
      <c r="H115" s="1">
        <v>227217</v>
      </c>
      <c r="I115" s="5">
        <f t="shared" si="5"/>
        <v>0</v>
      </c>
      <c r="J115" s="8">
        <f t="shared" si="3"/>
        <v>0</v>
      </c>
      <c r="K115">
        <v>0</v>
      </c>
      <c r="L115" s="7">
        <f t="shared" si="4"/>
        <v>0</v>
      </c>
      <c r="M115" s="2">
        <v>40186</v>
      </c>
      <c r="N115">
        <v>56</v>
      </c>
      <c r="O115">
        <v>56</v>
      </c>
      <c r="P115">
        <v>0</v>
      </c>
      <c r="Q115">
        <v>0</v>
      </c>
      <c r="R115">
        <v>0</v>
      </c>
      <c r="S115">
        <v>0</v>
      </c>
      <c r="T115" t="str">
        <f>IFERROR(VLOOKUP(S115,Sheet2!$A$6:$B$31,2,0),"Not Available")</f>
        <v>Not Available</v>
      </c>
      <c r="U115" t="s">
        <v>21</v>
      </c>
      <c r="V115">
        <v>21782</v>
      </c>
      <c r="W115" s="1">
        <v>4053</v>
      </c>
      <c r="X115" t="s">
        <v>22</v>
      </c>
      <c r="Y115">
        <v>0</v>
      </c>
      <c r="Z115">
        <v>0</v>
      </c>
    </row>
    <row r="116" spans="1:26" x14ac:dyDescent="0.3">
      <c r="A116">
        <v>62102184253</v>
      </c>
      <c r="B116" t="s">
        <v>147</v>
      </c>
      <c r="C116">
        <v>72046698290</v>
      </c>
      <c r="D116" t="s">
        <v>148</v>
      </c>
      <c r="E116" s="1">
        <v>600000</v>
      </c>
      <c r="F116">
        <v>12.15</v>
      </c>
      <c r="G116" s="1">
        <v>538504</v>
      </c>
      <c r="H116" s="1">
        <v>458617</v>
      </c>
      <c r="I116" s="5">
        <f t="shared" si="5"/>
        <v>0</v>
      </c>
      <c r="J116" s="8">
        <f t="shared" si="3"/>
        <v>0</v>
      </c>
      <c r="K116">
        <v>0</v>
      </c>
      <c r="L116" s="7">
        <f t="shared" si="4"/>
        <v>0</v>
      </c>
      <c r="M116" s="2">
        <v>40021</v>
      </c>
      <c r="N116">
        <v>62</v>
      </c>
      <c r="O116">
        <v>62</v>
      </c>
      <c r="P116">
        <v>0</v>
      </c>
      <c r="Q116">
        <v>0</v>
      </c>
      <c r="R116">
        <v>0</v>
      </c>
      <c r="S116">
        <v>0</v>
      </c>
      <c r="T116" t="str">
        <f>IFERROR(VLOOKUP(S116,Sheet2!$A$6:$B$31,2,0),"Not Available")</f>
        <v>Not Available</v>
      </c>
      <c r="U116" t="s">
        <v>21</v>
      </c>
      <c r="V116">
        <v>21782</v>
      </c>
      <c r="W116" s="1">
        <v>6451</v>
      </c>
      <c r="X116" t="s">
        <v>22</v>
      </c>
      <c r="Y116">
        <v>0</v>
      </c>
      <c r="Z116">
        <v>0</v>
      </c>
    </row>
    <row r="117" spans="1:26" x14ac:dyDescent="0.3">
      <c r="A117">
        <v>62109712302</v>
      </c>
      <c r="B117" t="s">
        <v>147</v>
      </c>
      <c r="C117">
        <v>78212222651</v>
      </c>
      <c r="D117" t="s">
        <v>149</v>
      </c>
      <c r="E117" s="1">
        <v>791000</v>
      </c>
      <c r="F117">
        <v>11.9</v>
      </c>
      <c r="G117" s="1">
        <v>558721</v>
      </c>
      <c r="H117" s="1">
        <v>489824</v>
      </c>
      <c r="I117" s="5">
        <f t="shared" si="5"/>
        <v>0</v>
      </c>
      <c r="J117" s="8">
        <f t="shared" si="3"/>
        <v>0</v>
      </c>
      <c r="K117">
        <v>0</v>
      </c>
      <c r="L117" s="7">
        <f t="shared" si="4"/>
        <v>0</v>
      </c>
      <c r="M117" s="2">
        <v>40094</v>
      </c>
      <c r="N117">
        <v>74</v>
      </c>
      <c r="O117">
        <v>74</v>
      </c>
      <c r="P117">
        <v>0</v>
      </c>
      <c r="Q117">
        <v>0</v>
      </c>
      <c r="R117">
        <v>0</v>
      </c>
      <c r="S117">
        <v>0</v>
      </c>
      <c r="T117" t="str">
        <f>IFERROR(VLOOKUP(S117,Sheet2!$A$6:$B$31,2,0),"Not Available")</f>
        <v>Not Available</v>
      </c>
      <c r="U117" t="s">
        <v>21</v>
      </c>
      <c r="V117">
        <v>0</v>
      </c>
      <c r="W117" s="1">
        <v>8475</v>
      </c>
      <c r="X117" t="s">
        <v>22</v>
      </c>
      <c r="Y117">
        <v>0</v>
      </c>
      <c r="Z117">
        <v>0</v>
      </c>
    </row>
    <row r="118" spans="1:26" x14ac:dyDescent="0.3">
      <c r="A118">
        <v>62117379664</v>
      </c>
      <c r="B118" t="s">
        <v>147</v>
      </c>
      <c r="C118">
        <v>72055567797</v>
      </c>
      <c r="D118" t="s">
        <v>150</v>
      </c>
      <c r="E118" s="1">
        <v>557000</v>
      </c>
      <c r="F118">
        <v>12.15</v>
      </c>
      <c r="G118" s="1">
        <v>587231</v>
      </c>
      <c r="H118" s="1">
        <v>347602</v>
      </c>
      <c r="I118" s="5">
        <f t="shared" si="5"/>
        <v>0</v>
      </c>
      <c r="J118" s="8">
        <f t="shared" si="3"/>
        <v>0</v>
      </c>
      <c r="K118">
        <v>0</v>
      </c>
      <c r="L118" s="7">
        <f t="shared" si="4"/>
        <v>0</v>
      </c>
      <c r="M118" s="2">
        <v>40163</v>
      </c>
      <c r="N118">
        <v>56</v>
      </c>
      <c r="O118">
        <v>56</v>
      </c>
      <c r="P118">
        <v>0</v>
      </c>
      <c r="Q118">
        <v>0</v>
      </c>
      <c r="R118">
        <v>0</v>
      </c>
      <c r="S118">
        <v>0</v>
      </c>
      <c r="T118" t="str">
        <f>IFERROR(VLOOKUP(S118,Sheet2!$A$6:$B$31,2,0),"Not Available")</f>
        <v>Not Available</v>
      </c>
      <c r="U118" t="s">
        <v>21</v>
      </c>
      <c r="V118">
        <v>0</v>
      </c>
      <c r="W118" s="1">
        <v>3315</v>
      </c>
      <c r="X118" t="s">
        <v>22</v>
      </c>
      <c r="Y118">
        <v>0</v>
      </c>
      <c r="Z118">
        <v>0</v>
      </c>
    </row>
    <row r="119" spans="1:26" x14ac:dyDescent="0.3">
      <c r="A119">
        <v>62061080712</v>
      </c>
      <c r="B119" t="s">
        <v>151</v>
      </c>
      <c r="C119">
        <v>72026357504</v>
      </c>
      <c r="D119" t="s">
        <v>152</v>
      </c>
      <c r="E119" s="1">
        <v>100000</v>
      </c>
      <c r="F119">
        <v>16.399999999999999</v>
      </c>
      <c r="G119">
        <v>0</v>
      </c>
      <c r="H119" s="1">
        <v>34496.14</v>
      </c>
      <c r="I119" s="5">
        <f t="shared" si="5"/>
        <v>34496.14</v>
      </c>
      <c r="J119" s="8">
        <f t="shared" si="3"/>
        <v>6.6995805010681684</v>
      </c>
      <c r="K119" s="1">
        <v>34496.14</v>
      </c>
      <c r="L119" s="7">
        <f t="shared" si="4"/>
        <v>0</v>
      </c>
      <c r="M119" s="2">
        <v>39615</v>
      </c>
      <c r="N119">
        <v>48</v>
      </c>
      <c r="O119">
        <v>41</v>
      </c>
      <c r="P119">
        <v>7</v>
      </c>
      <c r="Q119">
        <v>7</v>
      </c>
      <c r="R119">
        <v>7</v>
      </c>
      <c r="S119">
        <v>803</v>
      </c>
      <c r="T119" t="str">
        <f>IFERROR(VLOOKUP(S119,Sheet2!$A$6:$B$31,2,0),"Not Available")</f>
        <v>Doubtful &gt;= 2 year</v>
      </c>
      <c r="U119" t="s">
        <v>21</v>
      </c>
      <c r="V119">
        <v>0</v>
      </c>
      <c r="W119" s="1">
        <v>5149</v>
      </c>
      <c r="X119" s="2">
        <v>40908</v>
      </c>
      <c r="Y119">
        <v>986</v>
      </c>
      <c r="Z119" s="1">
        <v>33979.14</v>
      </c>
    </row>
    <row r="120" spans="1:26" x14ac:dyDescent="0.3">
      <c r="A120">
        <v>52011253545</v>
      </c>
      <c r="B120" t="s">
        <v>153</v>
      </c>
      <c r="C120">
        <v>78204965356</v>
      </c>
      <c r="D120" t="s">
        <v>154</v>
      </c>
      <c r="E120" s="1">
        <v>150000</v>
      </c>
      <c r="F120">
        <v>13.4</v>
      </c>
      <c r="G120" s="1">
        <v>2126</v>
      </c>
      <c r="H120" s="1">
        <v>2160.16</v>
      </c>
      <c r="I120" s="5">
        <f t="shared" si="5"/>
        <v>34.159999999999854</v>
      </c>
      <c r="J120" s="8" t="e">
        <f t="shared" si="3"/>
        <v>#DIV/0!</v>
      </c>
      <c r="K120">
        <v>34.159999999999997</v>
      </c>
      <c r="L120" s="7">
        <f t="shared" si="4"/>
        <v>-1.4210854715202004E-13</v>
      </c>
      <c r="M120" s="2">
        <v>38240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t="str">
        <f>IFERROR(VLOOKUP(S120,Sheet2!$A$6:$B$31,2,0),"Not Available")</f>
        <v>Not Available</v>
      </c>
      <c r="U120" t="s">
        <v>21</v>
      </c>
      <c r="V120">
        <v>0</v>
      </c>
      <c r="W120">
        <v>0</v>
      </c>
      <c r="X120" s="2">
        <v>40209</v>
      </c>
      <c r="Y120">
        <v>0</v>
      </c>
      <c r="Z120">
        <v>261.64</v>
      </c>
    </row>
    <row r="121" spans="1:26" x14ac:dyDescent="0.3">
      <c r="A121">
        <v>62050877865</v>
      </c>
      <c r="B121" t="s">
        <v>153</v>
      </c>
      <c r="C121">
        <v>72024520755</v>
      </c>
      <c r="D121" t="s">
        <v>155</v>
      </c>
      <c r="E121" s="1">
        <v>150000</v>
      </c>
      <c r="F121">
        <v>13.4</v>
      </c>
      <c r="G121" s="1">
        <v>44879.49</v>
      </c>
      <c r="H121" s="1">
        <v>58813.49</v>
      </c>
      <c r="I121" s="5">
        <f t="shared" si="5"/>
        <v>13934</v>
      </c>
      <c r="J121" s="8">
        <f t="shared" si="3"/>
        <v>2.4544653866478776</v>
      </c>
      <c r="K121" s="1">
        <v>13934</v>
      </c>
      <c r="L121" s="7">
        <f t="shared" si="4"/>
        <v>0</v>
      </c>
      <c r="M121" s="2">
        <v>39449</v>
      </c>
      <c r="N121">
        <v>41</v>
      </c>
      <c r="O121">
        <v>39</v>
      </c>
      <c r="P121">
        <v>2</v>
      </c>
      <c r="Q121">
        <v>3</v>
      </c>
      <c r="R121">
        <v>3</v>
      </c>
      <c r="S121">
        <v>505</v>
      </c>
      <c r="T121" t="str">
        <f>IFERROR(VLOOKUP(S121,Sheet2!$A$6:$B$31,2,0),"Not Available")</f>
        <v>2 EMI =&gt; 30 days over-due</v>
      </c>
      <c r="U121" t="s">
        <v>21</v>
      </c>
      <c r="V121">
        <v>21782</v>
      </c>
      <c r="W121" s="1">
        <v>5677</v>
      </c>
      <c r="X121" s="2">
        <v>42429</v>
      </c>
      <c r="Y121">
        <v>0</v>
      </c>
      <c r="Z121">
        <v>0</v>
      </c>
    </row>
    <row r="122" spans="1:26" x14ac:dyDescent="0.3">
      <c r="A122">
        <v>62053434898</v>
      </c>
      <c r="B122" t="s">
        <v>153</v>
      </c>
      <c r="C122">
        <v>72025132423</v>
      </c>
      <c r="D122" t="s">
        <v>156</v>
      </c>
      <c r="E122" s="1">
        <v>390000</v>
      </c>
      <c r="F122">
        <v>13.4</v>
      </c>
      <c r="G122" s="1">
        <v>104672</v>
      </c>
      <c r="H122" s="1">
        <v>229200</v>
      </c>
      <c r="I122" s="5">
        <f t="shared" si="5"/>
        <v>124528</v>
      </c>
      <c r="J122" s="8">
        <f t="shared" si="3"/>
        <v>9.66832298136646</v>
      </c>
      <c r="K122" s="1">
        <v>124528</v>
      </c>
      <c r="L122" s="7">
        <f t="shared" si="4"/>
        <v>0</v>
      </c>
      <c r="M122" s="2">
        <v>39489</v>
      </c>
      <c r="N122">
        <v>24</v>
      </c>
      <c r="O122">
        <v>14</v>
      </c>
      <c r="P122">
        <v>10</v>
      </c>
      <c r="Q122">
        <v>5</v>
      </c>
      <c r="R122">
        <v>5</v>
      </c>
      <c r="S122">
        <v>801</v>
      </c>
      <c r="T122" t="str">
        <f>IFERROR(VLOOKUP(S122,Sheet2!$A$6:$B$31,2,0),"Not Available")</f>
        <v>Sub Standard &gt;= 1 year</v>
      </c>
      <c r="U122" t="s">
        <v>21</v>
      </c>
      <c r="V122">
        <v>0</v>
      </c>
      <c r="W122" s="1">
        <v>12880</v>
      </c>
      <c r="X122" s="2">
        <v>42216</v>
      </c>
      <c r="Y122" s="1">
        <v>95935.02</v>
      </c>
      <c r="Z122" s="1">
        <v>159119.6</v>
      </c>
    </row>
    <row r="123" spans="1:26" x14ac:dyDescent="0.3">
      <c r="A123">
        <v>62081552728</v>
      </c>
      <c r="B123" t="s">
        <v>157</v>
      </c>
      <c r="C123">
        <v>78300681171</v>
      </c>
      <c r="D123" t="s">
        <v>158</v>
      </c>
      <c r="E123" s="1">
        <v>186000</v>
      </c>
      <c r="F123">
        <v>13.9</v>
      </c>
      <c r="G123" s="1">
        <v>33403.279999999999</v>
      </c>
      <c r="H123" s="1">
        <v>3833.28</v>
      </c>
      <c r="I123" s="5">
        <f t="shared" si="5"/>
        <v>0</v>
      </c>
      <c r="J123" s="8" t="e">
        <f t="shared" si="3"/>
        <v>#DIV/0!</v>
      </c>
      <c r="K123">
        <v>0</v>
      </c>
      <c r="L123" s="7">
        <f t="shared" si="4"/>
        <v>0</v>
      </c>
      <c r="M123" s="2">
        <v>39759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t="str">
        <f>IFERROR(VLOOKUP(S123,Sheet2!$A$6:$B$31,2,0),"Not Available")</f>
        <v>Not Available</v>
      </c>
      <c r="U123" t="s">
        <v>21</v>
      </c>
      <c r="V123">
        <v>21782</v>
      </c>
      <c r="W123">
        <v>0</v>
      </c>
      <c r="X123" t="s">
        <v>22</v>
      </c>
      <c r="Y123">
        <v>0</v>
      </c>
      <c r="Z123">
        <v>0</v>
      </c>
    </row>
    <row r="124" spans="1:26" x14ac:dyDescent="0.3">
      <c r="A124">
        <v>62106374125</v>
      </c>
      <c r="B124" t="s">
        <v>157</v>
      </c>
      <c r="C124">
        <v>72048207799</v>
      </c>
      <c r="D124" t="s">
        <v>159</v>
      </c>
      <c r="E124" s="1">
        <v>385000</v>
      </c>
      <c r="F124">
        <v>13.9</v>
      </c>
      <c r="G124" s="1">
        <v>495877.23</v>
      </c>
      <c r="H124" s="1">
        <v>523280.23</v>
      </c>
      <c r="I124" s="5">
        <f t="shared" si="5"/>
        <v>27403</v>
      </c>
      <c r="J124" s="8">
        <f t="shared" si="3"/>
        <v>1.8628823929299796</v>
      </c>
      <c r="K124" s="1">
        <v>27403</v>
      </c>
      <c r="L124" s="7">
        <f t="shared" si="4"/>
        <v>0</v>
      </c>
      <c r="M124" s="2">
        <v>40064</v>
      </c>
      <c r="N124">
        <v>19</v>
      </c>
      <c r="O124">
        <v>17</v>
      </c>
      <c r="P124">
        <v>2</v>
      </c>
      <c r="Q124">
        <v>0</v>
      </c>
      <c r="R124">
        <v>0</v>
      </c>
      <c r="S124">
        <v>0</v>
      </c>
      <c r="T124" t="str">
        <f>IFERROR(VLOOKUP(S124,Sheet2!$A$6:$B$31,2,0),"Not Available")</f>
        <v>Not Available</v>
      </c>
      <c r="U124" t="s">
        <v>21</v>
      </c>
      <c r="V124">
        <v>21782</v>
      </c>
      <c r="W124" s="1">
        <v>14710</v>
      </c>
      <c r="X124" s="2">
        <v>42460</v>
      </c>
      <c r="Y124">
        <v>0</v>
      </c>
      <c r="Z124">
        <v>0</v>
      </c>
    </row>
    <row r="125" spans="1:26" x14ac:dyDescent="0.3">
      <c r="A125">
        <v>62119017920</v>
      </c>
      <c r="B125" t="s">
        <v>157</v>
      </c>
      <c r="C125">
        <v>72056363667</v>
      </c>
      <c r="D125" t="s">
        <v>160</v>
      </c>
      <c r="E125" s="1">
        <v>220000</v>
      </c>
      <c r="F125">
        <v>13.9</v>
      </c>
      <c r="G125" s="1">
        <v>179655.33</v>
      </c>
      <c r="H125" s="1">
        <v>186207.33</v>
      </c>
      <c r="I125" s="5">
        <f t="shared" si="5"/>
        <v>6552</v>
      </c>
      <c r="J125" s="8">
        <f t="shared" si="3"/>
        <v>0.68051516410469459</v>
      </c>
      <c r="K125" s="1">
        <v>6552</v>
      </c>
      <c r="L125" s="7">
        <f t="shared" si="4"/>
        <v>0</v>
      </c>
      <c r="M125" s="2">
        <v>40182</v>
      </c>
      <c r="N125">
        <v>8</v>
      </c>
      <c r="O125">
        <v>7</v>
      </c>
      <c r="P125">
        <v>1</v>
      </c>
      <c r="Q125">
        <v>0</v>
      </c>
      <c r="R125">
        <v>0</v>
      </c>
      <c r="S125">
        <v>0</v>
      </c>
      <c r="T125" t="str">
        <f>IFERROR(VLOOKUP(S125,Sheet2!$A$6:$B$31,2,0),"Not Available")</f>
        <v>Not Available</v>
      </c>
      <c r="U125" t="s">
        <v>21</v>
      </c>
      <c r="V125">
        <v>0</v>
      </c>
      <c r="W125" s="1">
        <v>9628</v>
      </c>
      <c r="X125" s="2">
        <v>42460</v>
      </c>
      <c r="Y125">
        <v>0</v>
      </c>
      <c r="Z125">
        <v>0</v>
      </c>
    </row>
    <row r="126" spans="1:26" x14ac:dyDescent="0.3">
      <c r="A126">
        <v>62120970957</v>
      </c>
      <c r="B126" t="s">
        <v>157</v>
      </c>
      <c r="C126">
        <v>72057315942</v>
      </c>
      <c r="D126" t="s">
        <v>161</v>
      </c>
      <c r="E126" s="1">
        <v>277000</v>
      </c>
      <c r="F126">
        <v>13.9</v>
      </c>
      <c r="G126" s="1">
        <v>438870</v>
      </c>
      <c r="H126" s="1">
        <v>325555</v>
      </c>
      <c r="I126" s="5">
        <f t="shared" si="5"/>
        <v>0</v>
      </c>
      <c r="J126" s="8">
        <f t="shared" si="3"/>
        <v>0</v>
      </c>
      <c r="K126">
        <v>0</v>
      </c>
      <c r="L126" s="7">
        <f t="shared" si="4"/>
        <v>0</v>
      </c>
      <c r="M126" s="2">
        <v>40201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t="str">
        <f>IFERROR(VLOOKUP(S126,Sheet2!$A$6:$B$31,2,0),"Not Available")</f>
        <v>Not Available</v>
      </c>
      <c r="U126" t="s">
        <v>21</v>
      </c>
      <c r="V126">
        <v>21782</v>
      </c>
      <c r="W126" s="1">
        <v>12460</v>
      </c>
      <c r="X126" t="s">
        <v>22</v>
      </c>
      <c r="Y126">
        <v>0</v>
      </c>
      <c r="Z126">
        <v>0</v>
      </c>
    </row>
    <row r="127" spans="1:26" x14ac:dyDescent="0.3">
      <c r="A127">
        <v>62068362542</v>
      </c>
      <c r="B127" t="s">
        <v>157</v>
      </c>
      <c r="C127">
        <v>72003986979</v>
      </c>
      <c r="D127" t="s">
        <v>162</v>
      </c>
      <c r="E127" s="1">
        <v>400000</v>
      </c>
      <c r="F127">
        <v>13.9</v>
      </c>
      <c r="G127" s="1">
        <v>375698.4</v>
      </c>
      <c r="H127" s="1">
        <v>392330.4</v>
      </c>
      <c r="I127" s="5">
        <f t="shared" si="5"/>
        <v>16632</v>
      </c>
      <c r="J127" s="8">
        <f t="shared" si="3"/>
        <v>1.6089774596111057</v>
      </c>
      <c r="K127" s="1">
        <v>16632</v>
      </c>
      <c r="L127" s="7">
        <f t="shared" si="4"/>
        <v>0</v>
      </c>
      <c r="M127" s="2">
        <v>39681</v>
      </c>
      <c r="N127">
        <v>36</v>
      </c>
      <c r="O127">
        <v>34</v>
      </c>
      <c r="P127">
        <v>2</v>
      </c>
      <c r="Q127">
        <v>2</v>
      </c>
      <c r="R127">
        <v>2</v>
      </c>
      <c r="S127">
        <v>504</v>
      </c>
      <c r="T127" t="str">
        <f>IFERROR(VLOOKUP(S127,Sheet2!$A$6:$B$31,2,0),"Not Available")</f>
        <v>1EMI =&gt; 30 days overdue</v>
      </c>
      <c r="U127" t="s">
        <v>21</v>
      </c>
      <c r="V127">
        <v>21782</v>
      </c>
      <c r="W127" s="1">
        <v>10337</v>
      </c>
      <c r="X127" s="2">
        <v>42430</v>
      </c>
      <c r="Y127">
        <v>0</v>
      </c>
      <c r="Z127">
        <v>0</v>
      </c>
    </row>
    <row r="128" spans="1:26" x14ac:dyDescent="0.3">
      <c r="A128">
        <v>62076238128</v>
      </c>
      <c r="B128" t="s">
        <v>157</v>
      </c>
      <c r="C128">
        <v>72035483505</v>
      </c>
      <c r="D128" t="s">
        <v>163</v>
      </c>
      <c r="E128" s="1">
        <v>300000</v>
      </c>
      <c r="F128">
        <v>13.9</v>
      </c>
      <c r="G128" s="1">
        <v>75343</v>
      </c>
      <c r="H128" s="1">
        <v>81428</v>
      </c>
      <c r="I128" s="5">
        <f t="shared" si="5"/>
        <v>6085</v>
      </c>
      <c r="J128" s="8">
        <f t="shared" si="3"/>
        <v>0.83954194260485648</v>
      </c>
      <c r="K128" s="1">
        <v>6085</v>
      </c>
      <c r="L128" s="7">
        <f t="shared" si="4"/>
        <v>0</v>
      </c>
      <c r="M128" s="2">
        <v>39718</v>
      </c>
      <c r="N128">
        <v>30</v>
      </c>
      <c r="O128">
        <v>29</v>
      </c>
      <c r="P128">
        <v>1</v>
      </c>
      <c r="Q128">
        <v>2</v>
      </c>
      <c r="R128">
        <v>2</v>
      </c>
      <c r="S128">
        <v>702</v>
      </c>
      <c r="T128" t="str">
        <f>IFERROR(VLOOKUP(S128,Sheet2!$A$6:$B$31,2,0),"Not Available")</f>
        <v>Irregularity &gt;=30 days</v>
      </c>
      <c r="U128" t="s">
        <v>21</v>
      </c>
      <c r="V128">
        <v>21782</v>
      </c>
      <c r="W128" s="1">
        <v>7248</v>
      </c>
      <c r="X128" s="2">
        <v>42430</v>
      </c>
      <c r="Y128">
        <v>0</v>
      </c>
      <c r="Z128">
        <v>4</v>
      </c>
    </row>
    <row r="129" spans="1:26" x14ac:dyDescent="0.3">
      <c r="A129">
        <v>62080081676</v>
      </c>
      <c r="B129" t="s">
        <v>157</v>
      </c>
      <c r="C129">
        <v>78299994320</v>
      </c>
      <c r="D129" t="s">
        <v>164</v>
      </c>
      <c r="E129" s="1">
        <v>400000</v>
      </c>
      <c r="F129">
        <v>13.9</v>
      </c>
      <c r="G129" s="1">
        <v>391593.18</v>
      </c>
      <c r="H129" s="1">
        <v>404036.18</v>
      </c>
      <c r="I129" s="5">
        <f t="shared" si="5"/>
        <v>12443</v>
      </c>
      <c r="J129" s="8">
        <f t="shared" si="3"/>
        <v>1.1372817841147975</v>
      </c>
      <c r="K129" s="1">
        <v>12443</v>
      </c>
      <c r="L129" s="7">
        <f t="shared" si="4"/>
        <v>0</v>
      </c>
      <c r="M129" s="2">
        <v>39746</v>
      </c>
      <c r="N129">
        <v>12</v>
      </c>
      <c r="O129">
        <v>11</v>
      </c>
      <c r="P129">
        <v>1</v>
      </c>
      <c r="Q129">
        <v>2</v>
      </c>
      <c r="R129">
        <v>2</v>
      </c>
      <c r="S129">
        <v>504</v>
      </c>
      <c r="T129" t="str">
        <f>IFERROR(VLOOKUP(S129,Sheet2!$A$6:$B$31,2,0),"Not Available")</f>
        <v>1EMI =&gt; 30 days overdue</v>
      </c>
      <c r="U129" t="s">
        <v>21</v>
      </c>
      <c r="V129">
        <v>21782</v>
      </c>
      <c r="W129" s="1">
        <v>10941</v>
      </c>
      <c r="X129" s="2">
        <v>42430</v>
      </c>
      <c r="Y129">
        <v>0</v>
      </c>
      <c r="Z129">
        <v>51.2</v>
      </c>
    </row>
    <row r="130" spans="1:26" x14ac:dyDescent="0.3">
      <c r="A130">
        <v>62086270170</v>
      </c>
      <c r="B130" t="s">
        <v>157</v>
      </c>
      <c r="C130">
        <v>78302415437</v>
      </c>
      <c r="D130" t="s">
        <v>165</v>
      </c>
      <c r="E130" s="1">
        <v>185000</v>
      </c>
      <c r="F130">
        <v>13.9</v>
      </c>
      <c r="G130" s="1">
        <v>34383.379999999997</v>
      </c>
      <c r="H130" s="1">
        <v>35503.379999999997</v>
      </c>
      <c r="I130" s="5">
        <f t="shared" si="5"/>
        <v>1120</v>
      </c>
      <c r="J130" s="8">
        <f t="shared" si="3"/>
        <v>0.35297825401827926</v>
      </c>
      <c r="K130" s="1">
        <v>1120</v>
      </c>
      <c r="L130" s="7">
        <f t="shared" si="4"/>
        <v>0</v>
      </c>
      <c r="M130" s="2">
        <v>39797</v>
      </c>
      <c r="N130">
        <v>55</v>
      </c>
      <c r="O130">
        <v>55</v>
      </c>
      <c r="P130">
        <v>0</v>
      </c>
      <c r="Q130">
        <v>2</v>
      </c>
      <c r="R130">
        <v>2</v>
      </c>
      <c r="S130">
        <v>702</v>
      </c>
      <c r="T130" t="str">
        <f>IFERROR(VLOOKUP(S130,Sheet2!$A$6:$B$31,2,0),"Not Available")</f>
        <v>Irregularity &gt;=30 days</v>
      </c>
      <c r="U130" t="s">
        <v>21</v>
      </c>
      <c r="V130">
        <v>21782</v>
      </c>
      <c r="W130" s="1">
        <v>3173</v>
      </c>
      <c r="X130" s="2">
        <v>42430</v>
      </c>
      <c r="Y130">
        <v>0</v>
      </c>
      <c r="Z130">
        <v>9.52</v>
      </c>
    </row>
    <row r="131" spans="1:26" x14ac:dyDescent="0.3">
      <c r="A131">
        <v>62116285825</v>
      </c>
      <c r="B131" t="s">
        <v>157</v>
      </c>
      <c r="C131">
        <v>72054891179</v>
      </c>
      <c r="D131" t="s">
        <v>166</v>
      </c>
      <c r="E131" s="1">
        <v>400000</v>
      </c>
      <c r="F131">
        <v>13.9</v>
      </c>
      <c r="G131" s="1">
        <v>404120.41</v>
      </c>
      <c r="H131" s="1">
        <v>439155.41</v>
      </c>
      <c r="I131" s="5">
        <f t="shared" si="5"/>
        <v>35035</v>
      </c>
      <c r="J131" s="8">
        <f t="shared" ref="J131:J194" si="6">I131/W131</f>
        <v>2.2895699908508691</v>
      </c>
      <c r="K131" s="1">
        <v>35035</v>
      </c>
      <c r="L131" s="7">
        <f t="shared" ref="L131:L194" si="7">I131-K131</f>
        <v>0</v>
      </c>
      <c r="M131" s="2">
        <v>40151</v>
      </c>
      <c r="N131">
        <v>15</v>
      </c>
      <c r="O131">
        <v>13</v>
      </c>
      <c r="P131">
        <v>2</v>
      </c>
      <c r="Q131">
        <v>3</v>
      </c>
      <c r="R131">
        <v>3</v>
      </c>
      <c r="S131">
        <v>505</v>
      </c>
      <c r="T131" t="str">
        <f>IFERROR(VLOOKUP(S131,Sheet2!$A$6:$B$31,2,0),"Not Available")</f>
        <v>2 EMI =&gt; 30 days over-due</v>
      </c>
      <c r="U131" t="s">
        <v>21</v>
      </c>
      <c r="V131">
        <v>21782</v>
      </c>
      <c r="W131" s="1">
        <v>15302</v>
      </c>
      <c r="X131" s="2">
        <v>42429</v>
      </c>
      <c r="Y131">
        <v>0</v>
      </c>
      <c r="Z131">
        <v>0</v>
      </c>
    </row>
    <row r="132" spans="1:26" x14ac:dyDescent="0.3">
      <c r="A132">
        <v>62066880838</v>
      </c>
      <c r="B132" t="s">
        <v>157</v>
      </c>
      <c r="C132">
        <v>72031618787</v>
      </c>
      <c r="D132" t="s">
        <v>167</v>
      </c>
      <c r="E132" s="1">
        <v>265000</v>
      </c>
      <c r="F132">
        <v>13.9</v>
      </c>
      <c r="G132" s="1">
        <v>121266.69</v>
      </c>
      <c r="H132" s="1">
        <v>152531.69</v>
      </c>
      <c r="I132" s="5">
        <f t="shared" ref="I132:I195" si="8">IF(G132&lt;H132,H132-G132,0)</f>
        <v>31265</v>
      </c>
      <c r="J132" s="8">
        <f t="shared" si="6"/>
        <v>3.9401386263390044</v>
      </c>
      <c r="K132" s="1">
        <v>31265</v>
      </c>
      <c r="L132" s="7">
        <f t="shared" si="7"/>
        <v>0</v>
      </c>
      <c r="M132" s="2">
        <v>39667</v>
      </c>
      <c r="N132">
        <v>34</v>
      </c>
      <c r="O132">
        <v>30</v>
      </c>
      <c r="P132">
        <v>4</v>
      </c>
      <c r="Q132">
        <v>4</v>
      </c>
      <c r="R132">
        <v>4</v>
      </c>
      <c r="S132">
        <v>506</v>
      </c>
      <c r="T132" t="str">
        <f>IFERROR(VLOOKUP(S132,Sheet2!$A$6:$B$31,2,0),"Not Available")</f>
        <v>3 EMI =&gt; 30 days over-due</v>
      </c>
      <c r="U132" t="s">
        <v>21</v>
      </c>
      <c r="V132">
        <v>0</v>
      </c>
      <c r="W132" s="1">
        <v>7935</v>
      </c>
      <c r="X132" s="2">
        <v>42400</v>
      </c>
      <c r="Y132">
        <v>0</v>
      </c>
      <c r="Z132" s="1">
        <v>19290.64</v>
      </c>
    </row>
    <row r="133" spans="1:26" x14ac:dyDescent="0.3">
      <c r="A133">
        <v>62086093835</v>
      </c>
      <c r="B133" t="s">
        <v>157</v>
      </c>
      <c r="C133">
        <v>78303231425</v>
      </c>
      <c r="D133" t="s">
        <v>168</v>
      </c>
      <c r="E133" s="1">
        <v>258000</v>
      </c>
      <c r="F133">
        <v>13.9</v>
      </c>
      <c r="G133" s="1">
        <v>88808</v>
      </c>
      <c r="H133" s="1">
        <v>277385</v>
      </c>
      <c r="I133" s="5">
        <f t="shared" si="8"/>
        <v>188577</v>
      </c>
      <c r="J133" s="8">
        <f t="shared" si="6"/>
        <v>17.348390064397424</v>
      </c>
      <c r="K133" s="1">
        <v>188577</v>
      </c>
      <c r="L133" s="7">
        <f t="shared" si="7"/>
        <v>0</v>
      </c>
      <c r="M133" s="2">
        <v>39795</v>
      </c>
      <c r="N133">
        <v>12</v>
      </c>
      <c r="O133">
        <v>0</v>
      </c>
      <c r="P133">
        <v>12</v>
      </c>
      <c r="Q133">
        <v>4</v>
      </c>
      <c r="R133">
        <v>4</v>
      </c>
      <c r="S133">
        <v>704</v>
      </c>
      <c r="T133" t="str">
        <f>IFERROR(VLOOKUP(S133,Sheet2!$A$6:$B$31,2,0),"Not Available")</f>
        <v>Irregularity &gt;= 90 days</v>
      </c>
      <c r="U133" t="s">
        <v>21</v>
      </c>
      <c r="V133">
        <v>0</v>
      </c>
      <c r="W133" s="1">
        <v>10870</v>
      </c>
      <c r="X133" s="2">
        <v>42095</v>
      </c>
      <c r="Y133" s="1">
        <v>101172.4</v>
      </c>
      <c r="Z133" s="1">
        <v>145597.76999999999</v>
      </c>
    </row>
    <row r="134" spans="1:26" x14ac:dyDescent="0.3">
      <c r="A134">
        <v>62089161678</v>
      </c>
      <c r="B134" t="s">
        <v>157</v>
      </c>
      <c r="C134">
        <v>72015555587</v>
      </c>
      <c r="D134" t="s">
        <v>169</v>
      </c>
      <c r="E134" s="1">
        <v>269000</v>
      </c>
      <c r="F134">
        <v>13.9</v>
      </c>
      <c r="G134">
        <v>0</v>
      </c>
      <c r="H134" s="1">
        <v>284319</v>
      </c>
      <c r="I134" s="5">
        <f t="shared" si="8"/>
        <v>284319</v>
      </c>
      <c r="J134" s="8">
        <f t="shared" si="6"/>
        <v>13.939939203765444</v>
      </c>
      <c r="K134" s="1">
        <v>284319</v>
      </c>
      <c r="L134" s="7">
        <f t="shared" si="7"/>
        <v>0</v>
      </c>
      <c r="M134" s="2">
        <v>39826</v>
      </c>
      <c r="N134">
        <v>12</v>
      </c>
      <c r="O134">
        <v>0</v>
      </c>
      <c r="P134">
        <v>12</v>
      </c>
      <c r="Q134">
        <v>4</v>
      </c>
      <c r="R134">
        <v>4</v>
      </c>
      <c r="S134">
        <v>704</v>
      </c>
      <c r="T134" t="str">
        <f>IFERROR(VLOOKUP(S134,Sheet2!$A$6:$B$31,2,0),"Not Available")</f>
        <v>Irregularity &gt;= 90 days</v>
      </c>
      <c r="U134" t="s">
        <v>21</v>
      </c>
      <c r="V134">
        <v>0</v>
      </c>
      <c r="W134" s="1">
        <v>20396</v>
      </c>
      <c r="X134" s="2">
        <v>42095</v>
      </c>
      <c r="Y134" s="1">
        <v>124285.27</v>
      </c>
      <c r="Z134" s="1">
        <v>174470.45</v>
      </c>
    </row>
    <row r="135" spans="1:26" x14ac:dyDescent="0.3">
      <c r="A135">
        <v>62114034156</v>
      </c>
      <c r="B135" t="s">
        <v>157</v>
      </c>
      <c r="C135">
        <v>72052672681</v>
      </c>
      <c r="D135" t="s">
        <v>170</v>
      </c>
      <c r="E135" s="1">
        <v>95000</v>
      </c>
      <c r="F135">
        <v>13.4</v>
      </c>
      <c r="G135" s="1">
        <v>28697</v>
      </c>
      <c r="H135" s="1">
        <v>98512</v>
      </c>
      <c r="I135" s="5">
        <f t="shared" si="8"/>
        <v>69815</v>
      </c>
      <c r="J135" s="8">
        <f t="shared" si="6"/>
        <v>21.534546576187537</v>
      </c>
      <c r="K135" s="1">
        <v>69815</v>
      </c>
      <c r="L135" s="7">
        <f t="shared" si="7"/>
        <v>0</v>
      </c>
      <c r="M135" s="2">
        <v>40129</v>
      </c>
      <c r="N135">
        <v>29</v>
      </c>
      <c r="O135">
        <v>7</v>
      </c>
      <c r="P135">
        <v>22</v>
      </c>
      <c r="Q135">
        <v>5</v>
      </c>
      <c r="R135">
        <v>5</v>
      </c>
      <c r="S135">
        <v>801</v>
      </c>
      <c r="T135" t="str">
        <f>IFERROR(VLOOKUP(S135,Sheet2!$A$6:$B$31,2,0),"Not Available")</f>
        <v>Sub Standard &gt;= 1 year</v>
      </c>
      <c r="U135" t="s">
        <v>21</v>
      </c>
      <c r="V135">
        <v>0</v>
      </c>
      <c r="W135" s="1">
        <v>3242</v>
      </c>
      <c r="X135" s="2">
        <v>41851</v>
      </c>
      <c r="Y135" s="1">
        <v>6745</v>
      </c>
      <c r="Z135" s="1">
        <v>36189.4</v>
      </c>
    </row>
    <row r="136" spans="1:26" x14ac:dyDescent="0.3">
      <c r="A136">
        <v>62117829810</v>
      </c>
      <c r="B136" t="s">
        <v>157</v>
      </c>
      <c r="C136">
        <v>72050294937</v>
      </c>
      <c r="D136" t="s">
        <v>171</v>
      </c>
      <c r="E136" s="1">
        <v>290000</v>
      </c>
      <c r="F136">
        <v>13.9</v>
      </c>
      <c r="G136" s="1">
        <v>172240</v>
      </c>
      <c r="H136" s="1">
        <v>357474</v>
      </c>
      <c r="I136" s="5">
        <f t="shared" si="8"/>
        <v>185234</v>
      </c>
      <c r="J136" s="8">
        <f t="shared" si="6"/>
        <v>18.771179570328336</v>
      </c>
      <c r="K136" s="1">
        <v>185234</v>
      </c>
      <c r="L136" s="7">
        <f t="shared" si="7"/>
        <v>0</v>
      </c>
      <c r="M136" s="2">
        <v>40168</v>
      </c>
      <c r="N136">
        <v>27</v>
      </c>
      <c r="O136">
        <v>8</v>
      </c>
      <c r="P136">
        <v>19</v>
      </c>
      <c r="Q136">
        <v>5</v>
      </c>
      <c r="R136">
        <v>5</v>
      </c>
      <c r="S136">
        <v>801</v>
      </c>
      <c r="T136" t="str">
        <f>IFERROR(VLOOKUP(S136,Sheet2!$A$6:$B$31,2,0),"Not Available")</f>
        <v>Sub Standard &gt;= 1 year</v>
      </c>
      <c r="U136" t="s">
        <v>21</v>
      </c>
      <c r="V136">
        <v>0</v>
      </c>
      <c r="W136" s="1">
        <v>9868</v>
      </c>
      <c r="X136" s="2">
        <v>41943</v>
      </c>
      <c r="Y136" s="1">
        <v>15159.65</v>
      </c>
      <c r="Z136" s="1">
        <v>91449.38</v>
      </c>
    </row>
    <row r="137" spans="1:26" x14ac:dyDescent="0.3">
      <c r="A137">
        <v>62119024563</v>
      </c>
      <c r="B137" t="s">
        <v>157</v>
      </c>
      <c r="C137">
        <v>72056358137</v>
      </c>
      <c r="D137" t="s">
        <v>172</v>
      </c>
      <c r="E137" s="1">
        <v>220000</v>
      </c>
      <c r="F137">
        <v>13.9</v>
      </c>
      <c r="G137" s="1">
        <v>86022</v>
      </c>
      <c r="H137" s="1">
        <v>211396</v>
      </c>
      <c r="I137" s="5">
        <f t="shared" si="8"/>
        <v>125374</v>
      </c>
      <c r="J137" s="8">
        <f t="shared" si="6"/>
        <v>18.634661117717002</v>
      </c>
      <c r="K137" s="1">
        <v>125374</v>
      </c>
      <c r="L137" s="7">
        <f t="shared" si="7"/>
        <v>0</v>
      </c>
      <c r="M137" s="2">
        <v>40182</v>
      </c>
      <c r="N137">
        <v>38</v>
      </c>
      <c r="O137">
        <v>19</v>
      </c>
      <c r="P137">
        <v>19</v>
      </c>
      <c r="Q137">
        <v>5</v>
      </c>
      <c r="R137">
        <v>5</v>
      </c>
      <c r="S137">
        <v>801</v>
      </c>
      <c r="T137" t="str">
        <f>IFERROR(VLOOKUP(S137,Sheet2!$A$6:$B$31,2,0),"Not Available")</f>
        <v>Sub Standard &gt;= 1 year</v>
      </c>
      <c r="U137" t="s">
        <v>21</v>
      </c>
      <c r="V137">
        <v>0</v>
      </c>
      <c r="W137" s="1">
        <v>6728</v>
      </c>
      <c r="X137" s="2">
        <v>41943</v>
      </c>
      <c r="Y137">
        <v>0</v>
      </c>
      <c r="Z137" s="1">
        <v>55315.42</v>
      </c>
    </row>
    <row r="138" spans="1:26" x14ac:dyDescent="0.3">
      <c r="A138">
        <v>62187764541</v>
      </c>
      <c r="B138" t="s">
        <v>173</v>
      </c>
      <c r="C138">
        <v>72001560499</v>
      </c>
      <c r="D138" t="s">
        <v>174</v>
      </c>
      <c r="E138" s="1">
        <v>100000</v>
      </c>
      <c r="F138">
        <v>15.75</v>
      </c>
      <c r="G138">
        <v>233</v>
      </c>
      <c r="H138">
        <v>830</v>
      </c>
      <c r="I138" s="5">
        <f t="shared" si="8"/>
        <v>597</v>
      </c>
      <c r="J138" s="8">
        <f t="shared" si="6"/>
        <v>0.12740076824583868</v>
      </c>
      <c r="K138">
        <v>597</v>
      </c>
      <c r="L138" s="7">
        <f t="shared" si="7"/>
        <v>0</v>
      </c>
      <c r="M138" s="2">
        <v>40677</v>
      </c>
      <c r="N138">
        <v>37</v>
      </c>
      <c r="O138">
        <v>37</v>
      </c>
      <c r="P138">
        <v>0</v>
      </c>
      <c r="Q138">
        <v>0</v>
      </c>
      <c r="R138">
        <v>0</v>
      </c>
      <c r="S138">
        <v>0</v>
      </c>
      <c r="T138" t="str">
        <f>IFERROR(VLOOKUP(S138,Sheet2!$A$6:$B$31,2,0),"Not Available")</f>
        <v>Not Available</v>
      </c>
      <c r="U138" t="s">
        <v>21</v>
      </c>
      <c r="V138">
        <v>0</v>
      </c>
      <c r="W138" s="1">
        <v>4686</v>
      </c>
      <c r="X138" s="2">
        <v>41790</v>
      </c>
      <c r="Y138">
        <v>0</v>
      </c>
      <c r="Z138">
        <v>8.48</v>
      </c>
    </row>
    <row r="139" spans="1:26" x14ac:dyDescent="0.3">
      <c r="A139">
        <v>62281596305</v>
      </c>
      <c r="B139" t="s">
        <v>173</v>
      </c>
      <c r="C139">
        <v>72026424981</v>
      </c>
      <c r="D139" t="s">
        <v>175</v>
      </c>
      <c r="E139" s="1">
        <v>100000</v>
      </c>
      <c r="F139">
        <v>15.75</v>
      </c>
      <c r="G139" s="1">
        <v>7436.01</v>
      </c>
      <c r="H139" s="1">
        <v>6520.01</v>
      </c>
      <c r="I139" s="5">
        <f t="shared" si="8"/>
        <v>0</v>
      </c>
      <c r="J139" s="8">
        <f t="shared" si="6"/>
        <v>0</v>
      </c>
      <c r="K139">
        <v>0</v>
      </c>
      <c r="L139" s="7">
        <f t="shared" si="7"/>
        <v>0</v>
      </c>
      <c r="M139" s="2">
        <v>41400</v>
      </c>
      <c r="N139">
        <v>34</v>
      </c>
      <c r="O139">
        <v>34</v>
      </c>
      <c r="P139">
        <v>0</v>
      </c>
      <c r="Q139">
        <v>0</v>
      </c>
      <c r="R139">
        <v>0</v>
      </c>
      <c r="S139">
        <v>0</v>
      </c>
      <c r="T139" t="str">
        <f>IFERROR(VLOOKUP(S139,Sheet2!$A$6:$B$31,2,0),"Not Available")</f>
        <v>Not Available</v>
      </c>
      <c r="U139" t="s">
        <v>21</v>
      </c>
      <c r="V139">
        <v>0</v>
      </c>
      <c r="W139" s="1">
        <v>3526</v>
      </c>
      <c r="X139" t="s">
        <v>22</v>
      </c>
      <c r="Y139">
        <v>0</v>
      </c>
      <c r="Z139">
        <v>0</v>
      </c>
    </row>
    <row r="140" spans="1:26" x14ac:dyDescent="0.3">
      <c r="A140">
        <v>62281602661</v>
      </c>
      <c r="B140" t="s">
        <v>173</v>
      </c>
      <c r="C140">
        <v>72037934705</v>
      </c>
      <c r="D140" t="s">
        <v>176</v>
      </c>
      <c r="E140" s="1">
        <v>100000</v>
      </c>
      <c r="F140">
        <v>15.75</v>
      </c>
      <c r="G140" s="1">
        <v>6276.16</v>
      </c>
      <c r="H140" s="1">
        <v>3760.16</v>
      </c>
      <c r="I140" s="5">
        <f t="shared" si="8"/>
        <v>0</v>
      </c>
      <c r="J140" s="8">
        <f t="shared" si="6"/>
        <v>0</v>
      </c>
      <c r="K140">
        <v>0</v>
      </c>
      <c r="L140" s="7">
        <f t="shared" si="7"/>
        <v>0</v>
      </c>
      <c r="M140" s="2">
        <v>41400</v>
      </c>
      <c r="N140">
        <v>34</v>
      </c>
      <c r="O140">
        <v>34</v>
      </c>
      <c r="P140">
        <v>0</v>
      </c>
      <c r="Q140">
        <v>0</v>
      </c>
      <c r="R140">
        <v>0</v>
      </c>
      <c r="S140">
        <v>0</v>
      </c>
      <c r="T140" t="str">
        <f>IFERROR(VLOOKUP(S140,Sheet2!$A$6:$B$31,2,0),"Not Available")</f>
        <v>Not Available</v>
      </c>
      <c r="U140" t="s">
        <v>21</v>
      </c>
      <c r="V140">
        <v>0</v>
      </c>
      <c r="W140" s="1">
        <v>3526</v>
      </c>
      <c r="X140" t="s">
        <v>22</v>
      </c>
      <c r="Y140">
        <v>0</v>
      </c>
      <c r="Z140">
        <v>0</v>
      </c>
    </row>
    <row r="141" spans="1:26" x14ac:dyDescent="0.3">
      <c r="A141">
        <v>62282057907</v>
      </c>
      <c r="B141" t="s">
        <v>173</v>
      </c>
      <c r="C141">
        <v>72073932669</v>
      </c>
      <c r="D141" t="s">
        <v>177</v>
      </c>
      <c r="E141" s="1">
        <v>100000</v>
      </c>
      <c r="F141">
        <v>15.75</v>
      </c>
      <c r="G141" s="1">
        <v>6085.64</v>
      </c>
      <c r="H141" s="1">
        <v>3569.64</v>
      </c>
      <c r="I141" s="5">
        <f t="shared" si="8"/>
        <v>0</v>
      </c>
      <c r="J141" s="8">
        <f t="shared" si="6"/>
        <v>0</v>
      </c>
      <c r="K141">
        <v>0</v>
      </c>
      <c r="L141" s="7">
        <f t="shared" si="7"/>
        <v>0</v>
      </c>
      <c r="M141" s="2">
        <v>41404</v>
      </c>
      <c r="N141">
        <v>34</v>
      </c>
      <c r="O141">
        <v>34</v>
      </c>
      <c r="P141">
        <v>0</v>
      </c>
      <c r="Q141">
        <v>0</v>
      </c>
      <c r="R141">
        <v>0</v>
      </c>
      <c r="S141">
        <v>0</v>
      </c>
      <c r="T141" t="str">
        <f>IFERROR(VLOOKUP(S141,Sheet2!$A$6:$B$31,2,0),"Not Available")</f>
        <v>Not Available</v>
      </c>
      <c r="U141" t="s">
        <v>21</v>
      </c>
      <c r="V141">
        <v>0</v>
      </c>
      <c r="W141" s="1">
        <v>3526</v>
      </c>
      <c r="X141" t="s">
        <v>22</v>
      </c>
      <c r="Y141">
        <v>0</v>
      </c>
      <c r="Z141">
        <v>0</v>
      </c>
    </row>
    <row r="142" spans="1:26" x14ac:dyDescent="0.3">
      <c r="A142">
        <v>62284014097</v>
      </c>
      <c r="B142" t="s">
        <v>173</v>
      </c>
      <c r="C142">
        <v>78204964624</v>
      </c>
      <c r="D142" t="s">
        <v>178</v>
      </c>
      <c r="E142" s="1">
        <v>200000</v>
      </c>
      <c r="F142">
        <v>15.75</v>
      </c>
      <c r="G142" s="1">
        <v>12567.25</v>
      </c>
      <c r="H142" s="1">
        <v>8035.25</v>
      </c>
      <c r="I142" s="5">
        <f t="shared" si="8"/>
        <v>0</v>
      </c>
      <c r="J142" s="8">
        <f t="shared" si="6"/>
        <v>0</v>
      </c>
      <c r="K142">
        <v>0</v>
      </c>
      <c r="L142" s="7">
        <f t="shared" si="7"/>
        <v>0</v>
      </c>
      <c r="M142" s="2">
        <v>41423</v>
      </c>
      <c r="N142">
        <v>34</v>
      </c>
      <c r="O142">
        <v>34</v>
      </c>
      <c r="P142">
        <v>0</v>
      </c>
      <c r="Q142">
        <v>0</v>
      </c>
      <c r="R142">
        <v>0</v>
      </c>
      <c r="S142">
        <v>0</v>
      </c>
      <c r="T142" t="str">
        <f>IFERROR(VLOOKUP(S142,Sheet2!$A$6:$B$31,2,0),"Not Available")</f>
        <v>Not Available</v>
      </c>
      <c r="U142" t="s">
        <v>21</v>
      </c>
      <c r="V142">
        <v>0</v>
      </c>
      <c r="W142" s="1">
        <v>7052</v>
      </c>
      <c r="X142" t="s">
        <v>22</v>
      </c>
      <c r="Y142">
        <v>0</v>
      </c>
      <c r="Z142">
        <v>0</v>
      </c>
    </row>
    <row r="143" spans="1:26" x14ac:dyDescent="0.3">
      <c r="A143">
        <v>62285442498</v>
      </c>
      <c r="B143" t="s">
        <v>173</v>
      </c>
      <c r="C143">
        <v>72000637590</v>
      </c>
      <c r="D143" t="s">
        <v>179</v>
      </c>
      <c r="E143" s="1">
        <v>200000</v>
      </c>
      <c r="F143">
        <v>15.75</v>
      </c>
      <c r="G143" s="1">
        <v>20360.849999999999</v>
      </c>
      <c r="H143" s="1">
        <v>22676.85</v>
      </c>
      <c r="I143" s="5">
        <f t="shared" si="8"/>
        <v>2316</v>
      </c>
      <c r="J143" s="8">
        <f t="shared" si="6"/>
        <v>0.32841747022121381</v>
      </c>
      <c r="K143" s="1">
        <v>2316</v>
      </c>
      <c r="L143" s="7">
        <f t="shared" si="7"/>
        <v>0</v>
      </c>
      <c r="M143" s="2">
        <v>41435</v>
      </c>
      <c r="N143">
        <v>33</v>
      </c>
      <c r="O143">
        <v>33</v>
      </c>
      <c r="P143">
        <v>0</v>
      </c>
      <c r="Q143">
        <v>0</v>
      </c>
      <c r="R143">
        <v>0</v>
      </c>
      <c r="S143">
        <v>0</v>
      </c>
      <c r="T143" t="str">
        <f>IFERROR(VLOOKUP(S143,Sheet2!$A$6:$B$31,2,0),"Not Available")</f>
        <v>Not Available</v>
      </c>
      <c r="U143" t="s">
        <v>21</v>
      </c>
      <c r="V143">
        <v>0</v>
      </c>
      <c r="W143" s="1">
        <v>7052</v>
      </c>
      <c r="X143" s="2">
        <v>42430</v>
      </c>
      <c r="Y143">
        <v>0</v>
      </c>
      <c r="Z143">
        <v>0</v>
      </c>
    </row>
    <row r="144" spans="1:26" x14ac:dyDescent="0.3">
      <c r="A144">
        <v>62289897598</v>
      </c>
      <c r="B144" t="s">
        <v>173</v>
      </c>
      <c r="C144">
        <v>72000559654</v>
      </c>
      <c r="D144" t="s">
        <v>180</v>
      </c>
      <c r="E144" s="1">
        <v>100000</v>
      </c>
      <c r="F144">
        <v>15.75</v>
      </c>
      <c r="G144" s="1">
        <v>15996.57</v>
      </c>
      <c r="H144" s="1">
        <v>15908.57</v>
      </c>
      <c r="I144" s="5">
        <f t="shared" si="8"/>
        <v>0</v>
      </c>
      <c r="J144" s="8">
        <f t="shared" si="6"/>
        <v>0</v>
      </c>
      <c r="K144">
        <v>0</v>
      </c>
      <c r="L144" s="7">
        <f t="shared" si="7"/>
        <v>0</v>
      </c>
      <c r="M144" s="2">
        <v>41461</v>
      </c>
      <c r="N144">
        <v>32</v>
      </c>
      <c r="O144">
        <v>32</v>
      </c>
      <c r="P144">
        <v>0</v>
      </c>
      <c r="Q144">
        <v>0</v>
      </c>
      <c r="R144">
        <v>0</v>
      </c>
      <c r="S144">
        <v>0</v>
      </c>
      <c r="T144" t="str">
        <f>IFERROR(VLOOKUP(S144,Sheet2!$A$6:$B$31,2,0),"Not Available")</f>
        <v>Not Available</v>
      </c>
      <c r="U144" t="s">
        <v>21</v>
      </c>
      <c r="V144">
        <v>0</v>
      </c>
      <c r="W144" s="1">
        <v>3526</v>
      </c>
      <c r="X144" t="s">
        <v>22</v>
      </c>
      <c r="Y144">
        <v>0</v>
      </c>
      <c r="Z144">
        <v>0</v>
      </c>
    </row>
    <row r="145" spans="1:26" x14ac:dyDescent="0.3">
      <c r="A145">
        <v>62294267285</v>
      </c>
      <c r="B145" t="s">
        <v>173</v>
      </c>
      <c r="C145">
        <v>78300488225</v>
      </c>
      <c r="D145" t="s">
        <v>181</v>
      </c>
      <c r="E145" s="1">
        <v>100000</v>
      </c>
      <c r="F145">
        <v>15.75</v>
      </c>
      <c r="G145" s="1">
        <v>16724.439999999999</v>
      </c>
      <c r="H145" s="1">
        <v>14430.44</v>
      </c>
      <c r="I145" s="5">
        <f t="shared" si="8"/>
        <v>0</v>
      </c>
      <c r="J145" s="8">
        <f t="shared" si="6"/>
        <v>0</v>
      </c>
      <c r="K145">
        <v>0</v>
      </c>
      <c r="L145" s="7">
        <f t="shared" si="7"/>
        <v>0</v>
      </c>
      <c r="M145" s="2">
        <v>41488</v>
      </c>
      <c r="N145">
        <v>31</v>
      </c>
      <c r="O145">
        <v>31</v>
      </c>
      <c r="P145">
        <v>0</v>
      </c>
      <c r="Q145">
        <v>0</v>
      </c>
      <c r="R145">
        <v>0</v>
      </c>
      <c r="S145">
        <v>0</v>
      </c>
      <c r="T145" t="str">
        <f>IFERROR(VLOOKUP(S145,Sheet2!$A$6:$B$31,2,0),"Not Available")</f>
        <v>Not Available</v>
      </c>
      <c r="U145" t="s">
        <v>21</v>
      </c>
      <c r="V145">
        <v>0</v>
      </c>
      <c r="W145" s="1">
        <v>3526</v>
      </c>
      <c r="X145" t="s">
        <v>22</v>
      </c>
      <c r="Y145">
        <v>0</v>
      </c>
      <c r="Z145">
        <v>0</v>
      </c>
    </row>
    <row r="146" spans="1:26" x14ac:dyDescent="0.3">
      <c r="A146">
        <v>62298165303</v>
      </c>
      <c r="B146" t="s">
        <v>173</v>
      </c>
      <c r="C146">
        <v>72087726300</v>
      </c>
      <c r="D146" t="s">
        <v>182</v>
      </c>
      <c r="E146" s="1">
        <v>100000</v>
      </c>
      <c r="F146">
        <v>15.75</v>
      </c>
      <c r="G146" s="1">
        <v>19337.3</v>
      </c>
      <c r="H146" s="1">
        <v>20443.3</v>
      </c>
      <c r="I146" s="5">
        <f t="shared" si="8"/>
        <v>1106</v>
      </c>
      <c r="J146" s="8">
        <f t="shared" si="6"/>
        <v>0.31366988088485537</v>
      </c>
      <c r="K146" s="1">
        <v>1106</v>
      </c>
      <c r="L146" s="7">
        <f t="shared" si="7"/>
        <v>0</v>
      </c>
      <c r="M146" s="2">
        <v>41510</v>
      </c>
      <c r="N146">
        <v>31</v>
      </c>
      <c r="O146">
        <v>31</v>
      </c>
      <c r="P146">
        <v>0</v>
      </c>
      <c r="Q146">
        <v>0</v>
      </c>
      <c r="R146">
        <v>0</v>
      </c>
      <c r="S146">
        <v>0</v>
      </c>
      <c r="T146" t="str">
        <f>IFERROR(VLOOKUP(S146,Sheet2!$A$6:$B$31,2,0),"Not Available")</f>
        <v>Not Available</v>
      </c>
      <c r="U146" t="s">
        <v>21</v>
      </c>
      <c r="V146">
        <v>0</v>
      </c>
      <c r="W146" s="1">
        <v>3526</v>
      </c>
      <c r="X146" s="2">
        <v>42401</v>
      </c>
      <c r="Y146">
        <v>0</v>
      </c>
      <c r="Z146">
        <v>0</v>
      </c>
    </row>
    <row r="147" spans="1:26" x14ac:dyDescent="0.3">
      <c r="A147">
        <v>62308664804</v>
      </c>
      <c r="B147" t="s">
        <v>173</v>
      </c>
      <c r="C147">
        <v>72001081122</v>
      </c>
      <c r="D147" t="s">
        <v>183</v>
      </c>
      <c r="E147" s="1">
        <v>100000</v>
      </c>
      <c r="F147">
        <v>15.75</v>
      </c>
      <c r="G147" s="1">
        <v>22936.13</v>
      </c>
      <c r="H147" s="1">
        <v>18790.13</v>
      </c>
      <c r="I147" s="5">
        <f t="shared" si="8"/>
        <v>0</v>
      </c>
      <c r="J147" s="8">
        <f t="shared" si="6"/>
        <v>0</v>
      </c>
      <c r="K147">
        <v>0</v>
      </c>
      <c r="L147" s="7">
        <f t="shared" si="7"/>
        <v>0</v>
      </c>
      <c r="M147" s="2">
        <v>41557</v>
      </c>
      <c r="N147">
        <v>29</v>
      </c>
      <c r="O147">
        <v>29</v>
      </c>
      <c r="P147">
        <v>0</v>
      </c>
      <c r="Q147">
        <v>0</v>
      </c>
      <c r="R147">
        <v>0</v>
      </c>
      <c r="S147">
        <v>0</v>
      </c>
      <c r="T147" t="str">
        <f>IFERROR(VLOOKUP(S147,Sheet2!$A$6:$B$31,2,0),"Not Available")</f>
        <v>Not Available</v>
      </c>
      <c r="U147" t="s">
        <v>21</v>
      </c>
      <c r="V147">
        <v>0</v>
      </c>
      <c r="W147" s="1">
        <v>3526</v>
      </c>
      <c r="X147" t="s">
        <v>22</v>
      </c>
      <c r="Y147">
        <v>0</v>
      </c>
      <c r="Z147">
        <v>0</v>
      </c>
    </row>
    <row r="148" spans="1:26" x14ac:dyDescent="0.3">
      <c r="A148">
        <v>62314093386</v>
      </c>
      <c r="B148" t="s">
        <v>173</v>
      </c>
      <c r="C148">
        <v>79227071434</v>
      </c>
      <c r="D148" t="s">
        <v>184</v>
      </c>
      <c r="E148" s="1">
        <v>150000</v>
      </c>
      <c r="F148">
        <v>15.75</v>
      </c>
      <c r="G148" s="1">
        <v>38805.019999999997</v>
      </c>
      <c r="H148" s="1">
        <v>32897.019999999997</v>
      </c>
      <c r="I148" s="5">
        <f t="shared" si="8"/>
        <v>0</v>
      </c>
      <c r="J148" s="8">
        <f t="shared" si="6"/>
        <v>0</v>
      </c>
      <c r="K148">
        <v>0</v>
      </c>
      <c r="L148" s="7">
        <f t="shared" si="7"/>
        <v>0</v>
      </c>
      <c r="M148" s="2">
        <v>41583</v>
      </c>
      <c r="N148">
        <v>28</v>
      </c>
      <c r="O148">
        <v>28</v>
      </c>
      <c r="P148">
        <v>0</v>
      </c>
      <c r="Q148">
        <v>0</v>
      </c>
      <c r="R148">
        <v>0</v>
      </c>
      <c r="S148">
        <v>0</v>
      </c>
      <c r="T148" t="str">
        <f>IFERROR(VLOOKUP(S148,Sheet2!$A$6:$B$31,2,0),"Not Available")</f>
        <v>Not Available</v>
      </c>
      <c r="U148" t="s">
        <v>21</v>
      </c>
      <c r="V148">
        <v>0</v>
      </c>
      <c r="W148" s="1">
        <v>5289</v>
      </c>
      <c r="X148" t="s">
        <v>22</v>
      </c>
      <c r="Y148">
        <v>0</v>
      </c>
      <c r="Z148">
        <v>0</v>
      </c>
    </row>
    <row r="149" spans="1:26" x14ac:dyDescent="0.3">
      <c r="A149">
        <v>62314095486</v>
      </c>
      <c r="B149" t="s">
        <v>173</v>
      </c>
      <c r="C149">
        <v>72001992055</v>
      </c>
      <c r="D149" t="s">
        <v>185</v>
      </c>
      <c r="E149" s="1">
        <v>100000</v>
      </c>
      <c r="F149">
        <v>15.75</v>
      </c>
      <c r="G149" s="1">
        <v>28482.26</v>
      </c>
      <c r="H149" s="1">
        <v>30010.26</v>
      </c>
      <c r="I149" s="5">
        <f t="shared" si="8"/>
        <v>1528</v>
      </c>
      <c r="J149" s="8">
        <f t="shared" si="6"/>
        <v>0.43335224049914917</v>
      </c>
      <c r="K149" s="1">
        <v>1528</v>
      </c>
      <c r="L149" s="7">
        <f t="shared" si="7"/>
        <v>0</v>
      </c>
      <c r="M149" s="2">
        <v>41583</v>
      </c>
      <c r="N149">
        <v>28</v>
      </c>
      <c r="O149">
        <v>28</v>
      </c>
      <c r="P149">
        <v>0</v>
      </c>
      <c r="Q149">
        <v>0</v>
      </c>
      <c r="R149">
        <v>0</v>
      </c>
      <c r="S149">
        <v>0</v>
      </c>
      <c r="T149" t="str">
        <f>IFERROR(VLOOKUP(S149,Sheet2!$A$6:$B$31,2,0),"Not Available")</f>
        <v>Not Available</v>
      </c>
      <c r="U149" t="s">
        <v>21</v>
      </c>
      <c r="V149">
        <v>0</v>
      </c>
      <c r="W149" s="1">
        <v>3526</v>
      </c>
      <c r="X149" s="2">
        <v>42430</v>
      </c>
      <c r="Y149">
        <v>0</v>
      </c>
      <c r="Z149">
        <v>0</v>
      </c>
    </row>
    <row r="150" spans="1:26" x14ac:dyDescent="0.3">
      <c r="A150">
        <v>62315670626</v>
      </c>
      <c r="B150" t="s">
        <v>173</v>
      </c>
      <c r="C150">
        <v>72000775868</v>
      </c>
      <c r="D150" t="s">
        <v>186</v>
      </c>
      <c r="E150" s="1">
        <v>150000</v>
      </c>
      <c r="F150">
        <v>15.75</v>
      </c>
      <c r="G150" s="1">
        <v>37922.370000000003</v>
      </c>
      <c r="H150" s="1">
        <v>32014.37</v>
      </c>
      <c r="I150" s="5">
        <f t="shared" si="8"/>
        <v>0</v>
      </c>
      <c r="J150" s="8">
        <f t="shared" si="6"/>
        <v>0</v>
      </c>
      <c r="K150">
        <v>0</v>
      </c>
      <c r="L150" s="7">
        <f t="shared" si="7"/>
        <v>0</v>
      </c>
      <c r="M150" s="2">
        <v>41591</v>
      </c>
      <c r="N150">
        <v>28</v>
      </c>
      <c r="O150">
        <v>28</v>
      </c>
      <c r="P150">
        <v>0</v>
      </c>
      <c r="Q150">
        <v>0</v>
      </c>
      <c r="R150">
        <v>0</v>
      </c>
      <c r="S150">
        <v>0</v>
      </c>
      <c r="T150" t="str">
        <f>IFERROR(VLOOKUP(S150,Sheet2!$A$6:$B$31,2,0),"Not Available")</f>
        <v>Not Available</v>
      </c>
      <c r="U150" t="s">
        <v>21</v>
      </c>
      <c r="V150">
        <v>0</v>
      </c>
      <c r="W150" s="1">
        <v>5289</v>
      </c>
      <c r="X150" t="s">
        <v>22</v>
      </c>
      <c r="Y150">
        <v>0</v>
      </c>
      <c r="Z150">
        <v>0</v>
      </c>
    </row>
    <row r="151" spans="1:26" x14ac:dyDescent="0.3">
      <c r="A151">
        <v>62318079345</v>
      </c>
      <c r="B151" t="s">
        <v>173</v>
      </c>
      <c r="C151">
        <v>72000572416</v>
      </c>
      <c r="D151" t="s">
        <v>187</v>
      </c>
      <c r="E151" s="1">
        <v>120000</v>
      </c>
      <c r="F151">
        <v>15.75</v>
      </c>
      <c r="G151" s="1">
        <v>29026.880000000001</v>
      </c>
      <c r="H151" s="1">
        <v>21494.880000000001</v>
      </c>
      <c r="I151" s="5">
        <f t="shared" si="8"/>
        <v>0</v>
      </c>
      <c r="J151" s="8">
        <f t="shared" si="6"/>
        <v>0</v>
      </c>
      <c r="K151">
        <v>0</v>
      </c>
      <c r="L151" s="7">
        <f t="shared" si="7"/>
        <v>0</v>
      </c>
      <c r="M151" s="2">
        <v>41603</v>
      </c>
      <c r="N151">
        <v>28</v>
      </c>
      <c r="O151">
        <v>28</v>
      </c>
      <c r="P151">
        <v>0</v>
      </c>
      <c r="Q151">
        <v>0</v>
      </c>
      <c r="R151">
        <v>0</v>
      </c>
      <c r="S151">
        <v>0</v>
      </c>
      <c r="T151" t="str">
        <f>IFERROR(VLOOKUP(S151,Sheet2!$A$6:$B$31,2,0),"Not Available")</f>
        <v>Not Available</v>
      </c>
      <c r="U151" t="s">
        <v>21</v>
      </c>
      <c r="V151">
        <v>0</v>
      </c>
      <c r="W151" s="1">
        <v>4231</v>
      </c>
      <c r="X151" t="s">
        <v>22</v>
      </c>
      <c r="Y151">
        <v>0</v>
      </c>
      <c r="Z151">
        <v>0</v>
      </c>
    </row>
    <row r="152" spans="1:26" x14ac:dyDescent="0.3">
      <c r="A152">
        <v>62319615378</v>
      </c>
      <c r="B152" t="s">
        <v>173</v>
      </c>
      <c r="C152">
        <v>72000555560</v>
      </c>
      <c r="D152" t="s">
        <v>188</v>
      </c>
      <c r="E152" s="1">
        <v>150000</v>
      </c>
      <c r="F152">
        <v>15.75</v>
      </c>
      <c r="G152" s="1">
        <v>48035.45</v>
      </c>
      <c r="H152" s="1">
        <v>49238.45</v>
      </c>
      <c r="I152" s="5">
        <f t="shared" si="8"/>
        <v>1203</v>
      </c>
      <c r="J152" s="8">
        <f t="shared" si="6"/>
        <v>0.22745320476460579</v>
      </c>
      <c r="K152" s="1">
        <v>1203</v>
      </c>
      <c r="L152" s="7">
        <f t="shared" si="7"/>
        <v>0</v>
      </c>
      <c r="M152" s="2">
        <v>41610</v>
      </c>
      <c r="N152">
        <v>27</v>
      </c>
      <c r="O152">
        <v>27</v>
      </c>
      <c r="P152">
        <v>0</v>
      </c>
      <c r="Q152">
        <v>0</v>
      </c>
      <c r="R152">
        <v>0</v>
      </c>
      <c r="S152">
        <v>0</v>
      </c>
      <c r="T152" t="str">
        <f>IFERROR(VLOOKUP(S152,Sheet2!$A$6:$B$31,2,0),"Not Available")</f>
        <v>Not Available</v>
      </c>
      <c r="U152" t="s">
        <v>21</v>
      </c>
      <c r="V152">
        <v>0</v>
      </c>
      <c r="W152" s="1">
        <v>5289</v>
      </c>
      <c r="X152" s="2">
        <v>42430</v>
      </c>
      <c r="Y152">
        <v>0</v>
      </c>
      <c r="Z152">
        <v>0</v>
      </c>
    </row>
    <row r="153" spans="1:26" x14ac:dyDescent="0.3">
      <c r="A153">
        <v>62322608911</v>
      </c>
      <c r="B153" t="s">
        <v>173</v>
      </c>
      <c r="C153">
        <v>72094926990</v>
      </c>
      <c r="D153" t="s">
        <v>189</v>
      </c>
      <c r="E153" s="1">
        <v>100000</v>
      </c>
      <c r="F153">
        <v>15.75</v>
      </c>
      <c r="G153" s="1">
        <v>31507.119999999999</v>
      </c>
      <c r="H153" s="1">
        <v>34889.120000000003</v>
      </c>
      <c r="I153" s="5">
        <f t="shared" si="8"/>
        <v>3382.0000000000036</v>
      </c>
      <c r="J153" s="8">
        <f t="shared" si="6"/>
        <v>0.95916052183777756</v>
      </c>
      <c r="K153" s="1">
        <v>3382</v>
      </c>
      <c r="L153" s="7">
        <f t="shared" si="7"/>
        <v>3.637978807091713E-12</v>
      </c>
      <c r="M153" s="2">
        <v>41624</v>
      </c>
      <c r="N153">
        <v>27</v>
      </c>
      <c r="O153">
        <v>26</v>
      </c>
      <c r="P153">
        <v>1</v>
      </c>
      <c r="Q153">
        <v>0</v>
      </c>
      <c r="R153">
        <v>0</v>
      </c>
      <c r="S153">
        <v>0</v>
      </c>
      <c r="T153" t="str">
        <f>IFERROR(VLOOKUP(S153,Sheet2!$A$6:$B$31,2,0),"Not Available")</f>
        <v>Not Available</v>
      </c>
      <c r="U153" t="s">
        <v>21</v>
      </c>
      <c r="V153">
        <v>0</v>
      </c>
      <c r="W153" s="1">
        <v>3526</v>
      </c>
      <c r="X153" s="2">
        <v>42401</v>
      </c>
      <c r="Y153">
        <v>0</v>
      </c>
      <c r="Z153">
        <v>1.1399999999999999</v>
      </c>
    </row>
    <row r="154" spans="1:26" x14ac:dyDescent="0.3">
      <c r="A154">
        <v>62324454638</v>
      </c>
      <c r="B154" t="s">
        <v>173</v>
      </c>
      <c r="C154">
        <v>72005636150</v>
      </c>
      <c r="D154" t="s">
        <v>190</v>
      </c>
      <c r="E154" s="1">
        <v>164000</v>
      </c>
      <c r="F154">
        <v>15.75</v>
      </c>
      <c r="G154" s="1">
        <v>45602.32</v>
      </c>
      <c r="H154" s="1">
        <v>39716.32</v>
      </c>
      <c r="I154" s="5">
        <f t="shared" si="8"/>
        <v>0</v>
      </c>
      <c r="J154" s="8">
        <f t="shared" si="6"/>
        <v>0</v>
      </c>
      <c r="K154">
        <v>0</v>
      </c>
      <c r="L154" s="7">
        <f t="shared" si="7"/>
        <v>0</v>
      </c>
      <c r="M154" s="2">
        <v>41634</v>
      </c>
      <c r="N154">
        <v>27</v>
      </c>
      <c r="O154">
        <v>27</v>
      </c>
      <c r="P154">
        <v>0</v>
      </c>
      <c r="Q154">
        <v>0</v>
      </c>
      <c r="R154">
        <v>0</v>
      </c>
      <c r="S154">
        <v>0</v>
      </c>
      <c r="T154" t="str">
        <f>IFERROR(VLOOKUP(S154,Sheet2!$A$6:$B$31,2,0),"Not Available")</f>
        <v>Not Available</v>
      </c>
      <c r="U154" t="s">
        <v>21</v>
      </c>
      <c r="V154">
        <v>0</v>
      </c>
      <c r="W154" s="1">
        <v>5782</v>
      </c>
      <c r="X154" t="s">
        <v>22</v>
      </c>
      <c r="Y154">
        <v>0</v>
      </c>
      <c r="Z154">
        <v>0</v>
      </c>
    </row>
    <row r="155" spans="1:26" x14ac:dyDescent="0.3">
      <c r="A155">
        <v>62329498161</v>
      </c>
      <c r="B155" t="s">
        <v>173</v>
      </c>
      <c r="C155">
        <v>72028249961</v>
      </c>
      <c r="D155" t="s">
        <v>191</v>
      </c>
      <c r="E155" s="1">
        <v>225000</v>
      </c>
      <c r="F155">
        <v>15.75</v>
      </c>
      <c r="G155" s="1">
        <v>75769.47</v>
      </c>
      <c r="H155" s="1">
        <v>69685.47</v>
      </c>
      <c r="I155" s="5">
        <f t="shared" si="8"/>
        <v>0</v>
      </c>
      <c r="J155" s="8">
        <f t="shared" si="6"/>
        <v>0</v>
      </c>
      <c r="K155">
        <v>0</v>
      </c>
      <c r="L155" s="7">
        <f t="shared" si="7"/>
        <v>0</v>
      </c>
      <c r="M155" s="2">
        <v>41664</v>
      </c>
      <c r="N155">
        <v>26</v>
      </c>
      <c r="O155">
        <v>26</v>
      </c>
      <c r="P155">
        <v>0</v>
      </c>
      <c r="Q155">
        <v>0</v>
      </c>
      <c r="R155">
        <v>0</v>
      </c>
      <c r="S155">
        <v>0</v>
      </c>
      <c r="T155" t="str">
        <f>IFERROR(VLOOKUP(S155,Sheet2!$A$6:$B$31,2,0),"Not Available")</f>
        <v>Not Available</v>
      </c>
      <c r="U155" t="s">
        <v>21</v>
      </c>
      <c r="V155">
        <v>0</v>
      </c>
      <c r="W155" s="1">
        <v>7766</v>
      </c>
      <c r="X155" t="s">
        <v>22</v>
      </c>
      <c r="Y155">
        <v>0</v>
      </c>
      <c r="Z155">
        <v>0</v>
      </c>
    </row>
    <row r="156" spans="1:26" x14ac:dyDescent="0.3">
      <c r="A156">
        <v>62331124361</v>
      </c>
      <c r="B156" t="s">
        <v>173</v>
      </c>
      <c r="C156">
        <v>72145289127</v>
      </c>
      <c r="D156" t="s">
        <v>192</v>
      </c>
      <c r="E156" s="1">
        <v>180000</v>
      </c>
      <c r="F156">
        <v>15.75</v>
      </c>
      <c r="G156" s="1">
        <v>63937</v>
      </c>
      <c r="H156" s="1">
        <v>60112</v>
      </c>
      <c r="I156" s="5">
        <f t="shared" si="8"/>
        <v>0</v>
      </c>
      <c r="J156" s="8">
        <f t="shared" si="6"/>
        <v>0</v>
      </c>
      <c r="K156">
        <v>0</v>
      </c>
      <c r="L156" s="7">
        <f t="shared" si="7"/>
        <v>0</v>
      </c>
      <c r="M156" s="2">
        <v>41674</v>
      </c>
      <c r="N156">
        <v>25</v>
      </c>
      <c r="O156">
        <v>25</v>
      </c>
      <c r="P156">
        <v>0</v>
      </c>
      <c r="Q156">
        <v>0</v>
      </c>
      <c r="R156">
        <v>0</v>
      </c>
      <c r="S156">
        <v>0</v>
      </c>
      <c r="T156" t="str">
        <f>IFERROR(VLOOKUP(S156,Sheet2!$A$6:$B$31,2,0),"Not Available")</f>
        <v>Not Available</v>
      </c>
      <c r="U156" t="s">
        <v>21</v>
      </c>
      <c r="V156">
        <v>0</v>
      </c>
      <c r="W156" s="1">
        <v>6347</v>
      </c>
      <c r="X156" t="s">
        <v>22</v>
      </c>
      <c r="Y156">
        <v>0</v>
      </c>
      <c r="Z156">
        <v>0</v>
      </c>
    </row>
    <row r="157" spans="1:26" x14ac:dyDescent="0.3">
      <c r="A157">
        <v>62332207076</v>
      </c>
      <c r="B157" t="s">
        <v>173</v>
      </c>
      <c r="C157">
        <v>72004146372</v>
      </c>
      <c r="D157" t="s">
        <v>193</v>
      </c>
      <c r="E157" s="1">
        <v>135000</v>
      </c>
      <c r="F157">
        <v>15.75</v>
      </c>
      <c r="G157" s="1">
        <v>48324</v>
      </c>
      <c r="H157" s="1">
        <v>47724</v>
      </c>
      <c r="I157" s="5">
        <f t="shared" si="8"/>
        <v>0</v>
      </c>
      <c r="J157" s="8">
        <f t="shared" si="6"/>
        <v>0</v>
      </c>
      <c r="K157">
        <v>0</v>
      </c>
      <c r="L157" s="7">
        <f t="shared" si="7"/>
        <v>0</v>
      </c>
      <c r="M157" s="2">
        <v>41682</v>
      </c>
      <c r="N157">
        <v>25</v>
      </c>
      <c r="O157">
        <v>25</v>
      </c>
      <c r="P157">
        <v>0</v>
      </c>
      <c r="Q157">
        <v>0</v>
      </c>
      <c r="R157">
        <v>0</v>
      </c>
      <c r="S157">
        <v>0</v>
      </c>
      <c r="T157" t="str">
        <f>IFERROR(VLOOKUP(S157,Sheet2!$A$6:$B$31,2,0),"Not Available")</f>
        <v>Not Available</v>
      </c>
      <c r="U157" t="s">
        <v>21</v>
      </c>
      <c r="V157">
        <v>0</v>
      </c>
      <c r="W157" s="1">
        <v>4760</v>
      </c>
      <c r="X157" t="s">
        <v>22</v>
      </c>
      <c r="Y157">
        <v>0</v>
      </c>
      <c r="Z157">
        <v>0</v>
      </c>
    </row>
    <row r="158" spans="1:26" x14ac:dyDescent="0.3">
      <c r="A158">
        <v>62335526792</v>
      </c>
      <c r="B158" t="s">
        <v>173</v>
      </c>
      <c r="C158">
        <v>78249471161</v>
      </c>
      <c r="D158" t="s">
        <v>194</v>
      </c>
      <c r="E158" s="1">
        <v>137000</v>
      </c>
      <c r="F158">
        <v>15.75</v>
      </c>
      <c r="G158" s="1">
        <v>52619</v>
      </c>
      <c r="H158" s="1">
        <v>53563</v>
      </c>
      <c r="I158" s="5">
        <f t="shared" si="8"/>
        <v>944</v>
      </c>
      <c r="J158" s="8">
        <f t="shared" si="6"/>
        <v>0.19540467812047196</v>
      </c>
      <c r="K158">
        <v>944</v>
      </c>
      <c r="L158" s="7">
        <f t="shared" si="7"/>
        <v>0</v>
      </c>
      <c r="M158" s="2">
        <v>41704</v>
      </c>
      <c r="N158">
        <v>24</v>
      </c>
      <c r="O158">
        <v>24</v>
      </c>
      <c r="P158">
        <v>0</v>
      </c>
      <c r="Q158">
        <v>0</v>
      </c>
      <c r="R158">
        <v>0</v>
      </c>
      <c r="S158">
        <v>0</v>
      </c>
      <c r="T158" t="str">
        <f>IFERROR(VLOOKUP(S158,Sheet2!$A$6:$B$31,2,0),"Not Available")</f>
        <v>Not Available</v>
      </c>
      <c r="U158" t="s">
        <v>21</v>
      </c>
      <c r="V158">
        <v>0</v>
      </c>
      <c r="W158" s="1">
        <v>4831</v>
      </c>
      <c r="X158" s="2">
        <v>42460</v>
      </c>
      <c r="Y158">
        <v>0</v>
      </c>
      <c r="Z158">
        <v>0</v>
      </c>
    </row>
    <row r="159" spans="1:26" x14ac:dyDescent="0.3">
      <c r="A159">
        <v>62335705023</v>
      </c>
      <c r="B159" t="s">
        <v>173</v>
      </c>
      <c r="C159">
        <v>72062121676</v>
      </c>
      <c r="D159" t="s">
        <v>195</v>
      </c>
      <c r="E159" s="1">
        <v>300000</v>
      </c>
      <c r="F159">
        <v>15.75</v>
      </c>
      <c r="G159" s="1">
        <v>114382</v>
      </c>
      <c r="H159" s="1">
        <v>104230</v>
      </c>
      <c r="I159" s="5">
        <f t="shared" si="8"/>
        <v>0</v>
      </c>
      <c r="J159" s="8">
        <f t="shared" si="6"/>
        <v>0</v>
      </c>
      <c r="K159">
        <v>0</v>
      </c>
      <c r="L159" s="7">
        <f t="shared" si="7"/>
        <v>0</v>
      </c>
      <c r="M159" s="2">
        <v>41705</v>
      </c>
      <c r="N159">
        <v>24</v>
      </c>
      <c r="O159">
        <v>24</v>
      </c>
      <c r="P159">
        <v>0</v>
      </c>
      <c r="Q159">
        <v>0</v>
      </c>
      <c r="R159">
        <v>0</v>
      </c>
      <c r="S159">
        <v>0</v>
      </c>
      <c r="T159" t="str">
        <f>IFERROR(VLOOKUP(S159,Sheet2!$A$6:$B$31,2,0),"Not Available")</f>
        <v>Not Available</v>
      </c>
      <c r="U159" t="s">
        <v>21</v>
      </c>
      <c r="V159">
        <v>0</v>
      </c>
      <c r="W159" s="1">
        <v>10577</v>
      </c>
      <c r="X159" t="s">
        <v>22</v>
      </c>
      <c r="Y159">
        <v>0</v>
      </c>
      <c r="Z159">
        <v>0</v>
      </c>
    </row>
    <row r="160" spans="1:26" x14ac:dyDescent="0.3">
      <c r="A160">
        <v>62336923981</v>
      </c>
      <c r="B160" t="s">
        <v>173</v>
      </c>
      <c r="C160">
        <v>72073235727</v>
      </c>
      <c r="D160" t="s">
        <v>196</v>
      </c>
      <c r="E160" s="1">
        <v>50000</v>
      </c>
      <c r="F160">
        <v>15.75</v>
      </c>
      <c r="G160" s="1">
        <v>19903.59</v>
      </c>
      <c r="H160" s="1">
        <v>19570.59</v>
      </c>
      <c r="I160" s="5">
        <f t="shared" si="8"/>
        <v>0</v>
      </c>
      <c r="J160" s="8">
        <f t="shared" si="6"/>
        <v>0</v>
      </c>
      <c r="K160">
        <v>0</v>
      </c>
      <c r="L160" s="7">
        <f t="shared" si="7"/>
        <v>0</v>
      </c>
      <c r="M160" s="2">
        <v>41715</v>
      </c>
      <c r="N160">
        <v>24</v>
      </c>
      <c r="O160">
        <v>24</v>
      </c>
      <c r="P160">
        <v>0</v>
      </c>
      <c r="Q160">
        <v>0</v>
      </c>
      <c r="R160">
        <v>0</v>
      </c>
      <c r="S160">
        <v>0</v>
      </c>
      <c r="T160" t="str">
        <f>IFERROR(VLOOKUP(S160,Sheet2!$A$6:$B$31,2,0),"Not Available")</f>
        <v>Not Available</v>
      </c>
      <c r="U160" t="s">
        <v>21</v>
      </c>
      <c r="V160">
        <v>0</v>
      </c>
      <c r="W160" s="1">
        <v>1763</v>
      </c>
      <c r="X160" t="s">
        <v>22</v>
      </c>
      <c r="Y160">
        <v>0</v>
      </c>
      <c r="Z160">
        <v>0</v>
      </c>
    </row>
    <row r="161" spans="1:26" x14ac:dyDescent="0.3">
      <c r="A161">
        <v>62338743838</v>
      </c>
      <c r="B161" t="s">
        <v>173</v>
      </c>
      <c r="C161">
        <v>78204930195</v>
      </c>
      <c r="D161" t="s">
        <v>134</v>
      </c>
      <c r="E161" s="1">
        <v>125000</v>
      </c>
      <c r="F161">
        <v>15.75</v>
      </c>
      <c r="G161" s="1">
        <v>46693.39</v>
      </c>
      <c r="H161" s="1">
        <v>25170.39</v>
      </c>
      <c r="I161" s="5">
        <f t="shared" si="8"/>
        <v>0</v>
      </c>
      <c r="J161" s="8">
        <f t="shared" si="6"/>
        <v>0</v>
      </c>
      <c r="K161">
        <v>0</v>
      </c>
      <c r="L161" s="7">
        <f t="shared" si="7"/>
        <v>0</v>
      </c>
      <c r="M161" s="2">
        <v>41727</v>
      </c>
      <c r="N161">
        <v>24</v>
      </c>
      <c r="O161">
        <v>24</v>
      </c>
      <c r="P161">
        <v>0</v>
      </c>
      <c r="Q161">
        <v>0</v>
      </c>
      <c r="R161">
        <v>0</v>
      </c>
      <c r="S161">
        <v>0</v>
      </c>
      <c r="T161" t="str">
        <f>IFERROR(VLOOKUP(S161,Sheet2!$A$6:$B$31,2,0),"Not Available")</f>
        <v>Not Available</v>
      </c>
      <c r="U161" t="s">
        <v>21</v>
      </c>
      <c r="V161">
        <v>0</v>
      </c>
      <c r="W161" s="1">
        <v>4407</v>
      </c>
      <c r="X161" t="s">
        <v>22</v>
      </c>
      <c r="Y161">
        <v>0</v>
      </c>
      <c r="Z161">
        <v>0</v>
      </c>
    </row>
    <row r="162" spans="1:26" x14ac:dyDescent="0.3">
      <c r="A162">
        <v>62339728648</v>
      </c>
      <c r="B162" t="s">
        <v>173</v>
      </c>
      <c r="C162">
        <v>72011094822</v>
      </c>
      <c r="D162" t="s">
        <v>197</v>
      </c>
      <c r="E162" s="1">
        <v>100000</v>
      </c>
      <c r="F162">
        <v>15.75</v>
      </c>
      <c r="G162" s="1">
        <v>41924</v>
      </c>
      <c r="H162" s="1">
        <v>40222</v>
      </c>
      <c r="I162" s="5">
        <f t="shared" si="8"/>
        <v>0</v>
      </c>
      <c r="J162" s="8">
        <f t="shared" si="6"/>
        <v>0</v>
      </c>
      <c r="K162">
        <v>0</v>
      </c>
      <c r="L162" s="7">
        <f t="shared" si="7"/>
        <v>0</v>
      </c>
      <c r="M162" s="2">
        <v>41739</v>
      </c>
      <c r="N162">
        <v>22</v>
      </c>
      <c r="O162">
        <v>22</v>
      </c>
      <c r="P162">
        <v>0</v>
      </c>
      <c r="Q162">
        <v>0</v>
      </c>
      <c r="R162">
        <v>0</v>
      </c>
      <c r="S162">
        <v>0</v>
      </c>
      <c r="T162" t="str">
        <f>IFERROR(VLOOKUP(S162,Sheet2!$A$6:$B$31,2,0),"Not Available")</f>
        <v>Not Available</v>
      </c>
      <c r="U162" t="s">
        <v>21</v>
      </c>
      <c r="V162">
        <v>0</v>
      </c>
      <c r="W162" s="1">
        <v>3526</v>
      </c>
      <c r="X162" t="s">
        <v>22</v>
      </c>
      <c r="Y162">
        <v>0</v>
      </c>
      <c r="Z162">
        <v>0</v>
      </c>
    </row>
    <row r="163" spans="1:26" x14ac:dyDescent="0.3">
      <c r="A163">
        <v>62341297037</v>
      </c>
      <c r="B163" t="s">
        <v>173</v>
      </c>
      <c r="C163">
        <v>72000381228</v>
      </c>
      <c r="D163" t="s">
        <v>198</v>
      </c>
      <c r="E163" s="1">
        <v>200000</v>
      </c>
      <c r="F163">
        <v>15.75</v>
      </c>
      <c r="G163" s="1">
        <v>83656.06</v>
      </c>
      <c r="H163" s="1">
        <v>82552.06</v>
      </c>
      <c r="I163" s="5">
        <f t="shared" si="8"/>
        <v>0</v>
      </c>
      <c r="J163" s="8">
        <f t="shared" si="6"/>
        <v>0</v>
      </c>
      <c r="K163">
        <v>0</v>
      </c>
      <c r="L163" s="7">
        <f t="shared" si="7"/>
        <v>0</v>
      </c>
      <c r="M163" s="2">
        <v>41757</v>
      </c>
      <c r="N163">
        <v>22</v>
      </c>
      <c r="O163">
        <v>22</v>
      </c>
      <c r="P163">
        <v>0</v>
      </c>
      <c r="Q163">
        <v>0</v>
      </c>
      <c r="R163">
        <v>0</v>
      </c>
      <c r="S163">
        <v>0</v>
      </c>
      <c r="T163" t="str">
        <f>IFERROR(VLOOKUP(S163,Sheet2!$A$6:$B$31,2,0),"Not Available")</f>
        <v>Not Available</v>
      </c>
      <c r="U163" t="s">
        <v>21</v>
      </c>
      <c r="V163">
        <v>0</v>
      </c>
      <c r="W163" s="1">
        <v>7052</v>
      </c>
      <c r="X163" t="s">
        <v>22</v>
      </c>
      <c r="Y163">
        <v>0</v>
      </c>
      <c r="Z163">
        <v>0</v>
      </c>
    </row>
    <row r="164" spans="1:26" x14ac:dyDescent="0.3">
      <c r="A164">
        <v>62341337945</v>
      </c>
      <c r="B164" t="s">
        <v>173</v>
      </c>
      <c r="C164">
        <v>72058091236</v>
      </c>
      <c r="D164" t="s">
        <v>199</v>
      </c>
      <c r="E164" s="1">
        <v>300000</v>
      </c>
      <c r="F164">
        <v>15.75</v>
      </c>
      <c r="G164" s="1">
        <v>125466.96</v>
      </c>
      <c r="H164" s="1">
        <v>124937.96</v>
      </c>
      <c r="I164" s="5">
        <f t="shared" si="8"/>
        <v>0</v>
      </c>
      <c r="J164" s="8">
        <f t="shared" si="6"/>
        <v>0</v>
      </c>
      <c r="K164">
        <v>0</v>
      </c>
      <c r="L164" s="7">
        <f t="shared" si="7"/>
        <v>0</v>
      </c>
      <c r="M164" s="2">
        <v>41757</v>
      </c>
      <c r="N164">
        <v>22</v>
      </c>
      <c r="O164">
        <v>22</v>
      </c>
      <c r="P164">
        <v>0</v>
      </c>
      <c r="Q164">
        <v>0</v>
      </c>
      <c r="R164">
        <v>0</v>
      </c>
      <c r="S164">
        <v>0</v>
      </c>
      <c r="T164" t="str">
        <f>IFERROR(VLOOKUP(S164,Sheet2!$A$6:$B$31,2,0),"Not Available")</f>
        <v>Not Available</v>
      </c>
      <c r="U164" t="s">
        <v>21</v>
      </c>
      <c r="V164">
        <v>0</v>
      </c>
      <c r="W164" s="1">
        <v>10577</v>
      </c>
      <c r="X164" t="s">
        <v>22</v>
      </c>
      <c r="Y164">
        <v>0</v>
      </c>
      <c r="Z164">
        <v>0</v>
      </c>
    </row>
    <row r="165" spans="1:26" x14ac:dyDescent="0.3">
      <c r="A165">
        <v>62341511256</v>
      </c>
      <c r="B165" t="s">
        <v>173</v>
      </c>
      <c r="C165">
        <v>79212765511</v>
      </c>
      <c r="D165" t="s">
        <v>200</v>
      </c>
      <c r="E165" s="1">
        <v>140000</v>
      </c>
      <c r="F165">
        <v>15.75</v>
      </c>
      <c r="G165" s="1">
        <v>58448.27</v>
      </c>
      <c r="H165" s="1">
        <v>61976.27</v>
      </c>
      <c r="I165" s="5">
        <f t="shared" si="8"/>
        <v>3528</v>
      </c>
      <c r="J165" s="8">
        <f t="shared" si="6"/>
        <v>0.71474878444084278</v>
      </c>
      <c r="K165" s="1">
        <v>3528</v>
      </c>
      <c r="L165" s="7">
        <f t="shared" si="7"/>
        <v>0</v>
      </c>
      <c r="M165" s="2">
        <v>41758</v>
      </c>
      <c r="N165">
        <v>22</v>
      </c>
      <c r="O165">
        <v>21</v>
      </c>
      <c r="P165">
        <v>1</v>
      </c>
      <c r="Q165">
        <v>0</v>
      </c>
      <c r="R165">
        <v>0</v>
      </c>
      <c r="S165">
        <v>0</v>
      </c>
      <c r="T165" t="str">
        <f>IFERROR(VLOOKUP(S165,Sheet2!$A$6:$B$31,2,0),"Not Available")</f>
        <v>Not Available</v>
      </c>
      <c r="U165" t="s">
        <v>21</v>
      </c>
      <c r="V165">
        <v>0</v>
      </c>
      <c r="W165" s="1">
        <v>4936</v>
      </c>
      <c r="X165" s="2">
        <v>42460</v>
      </c>
      <c r="Y165">
        <v>0</v>
      </c>
      <c r="Z165">
        <v>0</v>
      </c>
    </row>
    <row r="166" spans="1:26" x14ac:dyDescent="0.3">
      <c r="A166">
        <v>62341515885</v>
      </c>
      <c r="B166" t="s">
        <v>173</v>
      </c>
      <c r="C166">
        <v>79212750139</v>
      </c>
      <c r="D166" t="s">
        <v>201</v>
      </c>
      <c r="E166" s="1">
        <v>180000</v>
      </c>
      <c r="F166">
        <v>15.75</v>
      </c>
      <c r="G166" s="1">
        <v>75662.22</v>
      </c>
      <c r="H166" s="1">
        <v>75543.22</v>
      </c>
      <c r="I166" s="5">
        <f t="shared" si="8"/>
        <v>0</v>
      </c>
      <c r="J166" s="8">
        <f t="shared" si="6"/>
        <v>0</v>
      </c>
      <c r="K166">
        <v>0</v>
      </c>
      <c r="L166" s="7">
        <f t="shared" si="7"/>
        <v>0</v>
      </c>
      <c r="M166" s="2">
        <v>41758</v>
      </c>
      <c r="N166">
        <v>22</v>
      </c>
      <c r="O166">
        <v>22</v>
      </c>
      <c r="P166">
        <v>0</v>
      </c>
      <c r="Q166">
        <v>0</v>
      </c>
      <c r="R166">
        <v>0</v>
      </c>
      <c r="S166">
        <v>0</v>
      </c>
      <c r="T166" t="str">
        <f>IFERROR(VLOOKUP(S166,Sheet2!$A$6:$B$31,2,0),"Not Available")</f>
        <v>Not Available</v>
      </c>
      <c r="U166" t="s">
        <v>21</v>
      </c>
      <c r="V166">
        <v>0</v>
      </c>
      <c r="W166" s="1">
        <v>6347</v>
      </c>
      <c r="X166" t="s">
        <v>22</v>
      </c>
      <c r="Y166">
        <v>0</v>
      </c>
      <c r="Z166">
        <v>0</v>
      </c>
    </row>
    <row r="167" spans="1:26" x14ac:dyDescent="0.3">
      <c r="A167">
        <v>62342635634</v>
      </c>
      <c r="B167" t="s">
        <v>173</v>
      </c>
      <c r="C167">
        <v>72009136528</v>
      </c>
      <c r="D167" t="s">
        <v>202</v>
      </c>
      <c r="E167" s="1">
        <v>100000</v>
      </c>
      <c r="F167">
        <v>15.75</v>
      </c>
      <c r="G167" s="1">
        <v>46617.7</v>
      </c>
      <c r="H167" s="1">
        <v>52189.7</v>
      </c>
      <c r="I167" s="5">
        <f t="shared" si="8"/>
        <v>5572</v>
      </c>
      <c r="J167" s="8">
        <f t="shared" si="6"/>
        <v>1.5802609188882586</v>
      </c>
      <c r="K167" s="1">
        <v>5572</v>
      </c>
      <c r="L167" s="7">
        <f t="shared" si="7"/>
        <v>0</v>
      </c>
      <c r="M167" s="2">
        <v>41771</v>
      </c>
      <c r="N167">
        <v>22</v>
      </c>
      <c r="O167">
        <v>20</v>
      </c>
      <c r="P167">
        <v>2</v>
      </c>
      <c r="Q167">
        <v>0</v>
      </c>
      <c r="R167">
        <v>0</v>
      </c>
      <c r="S167">
        <v>0</v>
      </c>
      <c r="T167" t="str">
        <f>IFERROR(VLOOKUP(S167,Sheet2!$A$6:$B$31,2,0),"Not Available")</f>
        <v>Not Available</v>
      </c>
      <c r="U167" t="s">
        <v>21</v>
      </c>
      <c r="V167">
        <v>0</v>
      </c>
      <c r="W167" s="1">
        <v>3526</v>
      </c>
      <c r="X167" s="2">
        <v>42460</v>
      </c>
      <c r="Y167">
        <v>0</v>
      </c>
      <c r="Z167">
        <v>0</v>
      </c>
    </row>
    <row r="168" spans="1:26" x14ac:dyDescent="0.3">
      <c r="A168">
        <v>62343995346</v>
      </c>
      <c r="B168" t="s">
        <v>173</v>
      </c>
      <c r="C168">
        <v>72141752909</v>
      </c>
      <c r="D168" t="s">
        <v>203</v>
      </c>
      <c r="E168" s="1">
        <v>200000</v>
      </c>
      <c r="F168">
        <v>15.75</v>
      </c>
      <c r="G168" s="1">
        <v>89519</v>
      </c>
      <c r="H168" s="1">
        <v>88463</v>
      </c>
      <c r="I168" s="5">
        <f t="shared" si="8"/>
        <v>0</v>
      </c>
      <c r="J168" s="8">
        <f t="shared" si="6"/>
        <v>0</v>
      </c>
      <c r="K168">
        <v>0</v>
      </c>
      <c r="L168" s="7">
        <f t="shared" si="7"/>
        <v>0</v>
      </c>
      <c r="M168" s="2">
        <v>41785</v>
      </c>
      <c r="N168">
        <v>22</v>
      </c>
      <c r="O168">
        <v>22</v>
      </c>
      <c r="P168">
        <v>0</v>
      </c>
      <c r="Q168">
        <v>0</v>
      </c>
      <c r="R168">
        <v>0</v>
      </c>
      <c r="S168">
        <v>0</v>
      </c>
      <c r="T168" t="str">
        <f>IFERROR(VLOOKUP(S168,Sheet2!$A$6:$B$31,2,0),"Not Available")</f>
        <v>Not Available</v>
      </c>
      <c r="U168" t="s">
        <v>21</v>
      </c>
      <c r="V168">
        <v>0</v>
      </c>
      <c r="W168" s="1">
        <v>7052</v>
      </c>
      <c r="X168" t="s">
        <v>22</v>
      </c>
      <c r="Y168">
        <v>0</v>
      </c>
      <c r="Z168">
        <v>0</v>
      </c>
    </row>
    <row r="169" spans="1:26" x14ac:dyDescent="0.3">
      <c r="A169">
        <v>62346526187</v>
      </c>
      <c r="B169" t="s">
        <v>173</v>
      </c>
      <c r="C169">
        <v>78250067390</v>
      </c>
      <c r="D169" t="s">
        <v>204</v>
      </c>
      <c r="E169" s="1">
        <v>150000</v>
      </c>
      <c r="F169">
        <v>15.75</v>
      </c>
      <c r="G169" s="1">
        <v>72178.78</v>
      </c>
      <c r="H169" s="1">
        <v>71947.78</v>
      </c>
      <c r="I169" s="5">
        <f t="shared" si="8"/>
        <v>0</v>
      </c>
      <c r="J169" s="8">
        <f t="shared" si="6"/>
        <v>0</v>
      </c>
      <c r="K169">
        <v>0</v>
      </c>
      <c r="L169" s="7">
        <f t="shared" si="7"/>
        <v>0</v>
      </c>
      <c r="M169" s="2">
        <v>41809</v>
      </c>
      <c r="N169">
        <v>20</v>
      </c>
      <c r="O169">
        <v>20</v>
      </c>
      <c r="P169">
        <v>0</v>
      </c>
      <c r="Q169">
        <v>0</v>
      </c>
      <c r="R169">
        <v>0</v>
      </c>
      <c r="S169">
        <v>0</v>
      </c>
      <c r="T169" t="str">
        <f>IFERROR(VLOOKUP(S169,Sheet2!$A$6:$B$31,2,0),"Not Available")</f>
        <v>Not Available</v>
      </c>
      <c r="U169" t="s">
        <v>21</v>
      </c>
      <c r="V169">
        <v>0</v>
      </c>
      <c r="W169" s="1">
        <v>5289</v>
      </c>
      <c r="X169" t="s">
        <v>22</v>
      </c>
      <c r="Y169">
        <v>0</v>
      </c>
      <c r="Z169">
        <v>0</v>
      </c>
    </row>
    <row r="170" spans="1:26" x14ac:dyDescent="0.3">
      <c r="A170">
        <v>62346612646</v>
      </c>
      <c r="B170" t="s">
        <v>173</v>
      </c>
      <c r="C170">
        <v>72053227378</v>
      </c>
      <c r="D170" t="s">
        <v>205</v>
      </c>
      <c r="E170" s="1">
        <v>200000</v>
      </c>
      <c r="F170">
        <v>15.75</v>
      </c>
      <c r="G170" s="1">
        <v>96231.72</v>
      </c>
      <c r="H170" s="1">
        <v>102323.72</v>
      </c>
      <c r="I170" s="5">
        <f t="shared" si="8"/>
        <v>6092</v>
      </c>
      <c r="J170" s="8">
        <f t="shared" si="6"/>
        <v>0.86386840612592175</v>
      </c>
      <c r="K170" s="1">
        <v>6092</v>
      </c>
      <c r="L170" s="7">
        <f t="shared" si="7"/>
        <v>0</v>
      </c>
      <c r="M170" s="2">
        <v>41809</v>
      </c>
      <c r="N170">
        <v>20</v>
      </c>
      <c r="O170">
        <v>19</v>
      </c>
      <c r="P170">
        <v>1</v>
      </c>
      <c r="Q170">
        <v>0</v>
      </c>
      <c r="R170">
        <v>0</v>
      </c>
      <c r="S170">
        <v>0</v>
      </c>
      <c r="T170" t="str">
        <f>IFERROR(VLOOKUP(S170,Sheet2!$A$6:$B$31,2,0),"Not Available")</f>
        <v>Not Available</v>
      </c>
      <c r="U170" t="s">
        <v>21</v>
      </c>
      <c r="V170">
        <v>0</v>
      </c>
      <c r="W170" s="1">
        <v>7052</v>
      </c>
      <c r="X170" s="2">
        <v>42460</v>
      </c>
      <c r="Y170">
        <v>0</v>
      </c>
      <c r="Z170">
        <v>0</v>
      </c>
    </row>
    <row r="171" spans="1:26" x14ac:dyDescent="0.3">
      <c r="A171">
        <v>62347869215</v>
      </c>
      <c r="B171" t="s">
        <v>173</v>
      </c>
      <c r="C171">
        <v>72001277193</v>
      </c>
      <c r="D171" t="s">
        <v>206</v>
      </c>
      <c r="E171" s="1">
        <v>200000</v>
      </c>
      <c r="F171">
        <v>15.75</v>
      </c>
      <c r="G171" s="1">
        <v>95149.21</v>
      </c>
      <c r="H171" s="1">
        <v>101241.21</v>
      </c>
      <c r="I171" s="5">
        <f t="shared" si="8"/>
        <v>6092</v>
      </c>
      <c r="J171" s="8">
        <f t="shared" si="6"/>
        <v>0.86386840612592175</v>
      </c>
      <c r="K171" s="1">
        <v>6092</v>
      </c>
      <c r="L171" s="7">
        <f t="shared" si="7"/>
        <v>0</v>
      </c>
      <c r="M171" s="2">
        <v>41820</v>
      </c>
      <c r="N171">
        <v>20</v>
      </c>
      <c r="O171">
        <v>19</v>
      </c>
      <c r="P171">
        <v>1</v>
      </c>
      <c r="Q171">
        <v>0</v>
      </c>
      <c r="R171">
        <v>0</v>
      </c>
      <c r="S171">
        <v>0</v>
      </c>
      <c r="T171" t="str">
        <f>IFERROR(VLOOKUP(S171,Sheet2!$A$6:$B$31,2,0),"Not Available")</f>
        <v>Not Available</v>
      </c>
      <c r="U171" t="s">
        <v>21</v>
      </c>
      <c r="V171">
        <v>0</v>
      </c>
      <c r="W171" s="1">
        <v>7052</v>
      </c>
      <c r="X171" s="2">
        <v>42460</v>
      </c>
      <c r="Y171">
        <v>0</v>
      </c>
      <c r="Z171">
        <v>0</v>
      </c>
    </row>
    <row r="172" spans="1:26" x14ac:dyDescent="0.3">
      <c r="A172">
        <v>62348009927</v>
      </c>
      <c r="B172" t="s">
        <v>173</v>
      </c>
      <c r="C172">
        <v>72052690043</v>
      </c>
      <c r="D172" t="s">
        <v>207</v>
      </c>
      <c r="E172" s="1">
        <v>300000</v>
      </c>
      <c r="F172">
        <v>15.75</v>
      </c>
      <c r="G172" s="1">
        <v>162598.97</v>
      </c>
      <c r="H172" s="1">
        <v>158368.97</v>
      </c>
      <c r="I172" s="5">
        <f t="shared" si="8"/>
        <v>0</v>
      </c>
      <c r="J172" s="8">
        <f t="shared" si="6"/>
        <v>0</v>
      </c>
      <c r="K172">
        <v>0</v>
      </c>
      <c r="L172" s="7">
        <f t="shared" si="7"/>
        <v>0</v>
      </c>
      <c r="M172" s="2">
        <v>41821</v>
      </c>
      <c r="N172">
        <v>19</v>
      </c>
      <c r="O172">
        <v>19</v>
      </c>
      <c r="P172">
        <v>0</v>
      </c>
      <c r="Q172">
        <v>0</v>
      </c>
      <c r="R172">
        <v>0</v>
      </c>
      <c r="S172">
        <v>0</v>
      </c>
      <c r="T172" t="str">
        <f>IFERROR(VLOOKUP(S172,Sheet2!$A$6:$B$31,2,0),"Not Available")</f>
        <v>Not Available</v>
      </c>
      <c r="U172" t="s">
        <v>21</v>
      </c>
      <c r="V172">
        <v>0</v>
      </c>
      <c r="W172" s="1">
        <v>10577</v>
      </c>
      <c r="X172" t="s">
        <v>22</v>
      </c>
      <c r="Y172">
        <v>0</v>
      </c>
      <c r="Z172">
        <v>0</v>
      </c>
    </row>
    <row r="173" spans="1:26" x14ac:dyDescent="0.3">
      <c r="A173">
        <v>62349220430</v>
      </c>
      <c r="B173" t="s">
        <v>173</v>
      </c>
      <c r="C173">
        <v>72059240406</v>
      </c>
      <c r="D173" t="s">
        <v>208</v>
      </c>
      <c r="E173" s="1">
        <v>300000</v>
      </c>
      <c r="F173">
        <v>15.75</v>
      </c>
      <c r="G173" s="1">
        <v>155618.39000000001</v>
      </c>
      <c r="H173" s="1">
        <v>155158.39000000001</v>
      </c>
      <c r="I173" s="5">
        <f t="shared" si="8"/>
        <v>0</v>
      </c>
      <c r="J173" s="8">
        <f t="shared" si="6"/>
        <v>0</v>
      </c>
      <c r="K173">
        <v>0</v>
      </c>
      <c r="L173" s="7">
        <f t="shared" si="7"/>
        <v>0</v>
      </c>
      <c r="M173" s="2">
        <v>41829</v>
      </c>
      <c r="N173">
        <v>19</v>
      </c>
      <c r="O173">
        <v>19</v>
      </c>
      <c r="P173">
        <v>0</v>
      </c>
      <c r="Q173">
        <v>0</v>
      </c>
      <c r="R173">
        <v>0</v>
      </c>
      <c r="S173">
        <v>0</v>
      </c>
      <c r="T173" t="str">
        <f>IFERROR(VLOOKUP(S173,Sheet2!$A$6:$B$31,2,0),"Not Available")</f>
        <v>Not Available</v>
      </c>
      <c r="U173" t="s">
        <v>21</v>
      </c>
      <c r="V173">
        <v>0</v>
      </c>
      <c r="W173" s="1">
        <v>10577</v>
      </c>
      <c r="X173" t="s">
        <v>22</v>
      </c>
      <c r="Y173">
        <v>0</v>
      </c>
      <c r="Z173">
        <v>0</v>
      </c>
    </row>
    <row r="174" spans="1:26" x14ac:dyDescent="0.3">
      <c r="A174">
        <v>62350593758</v>
      </c>
      <c r="B174" t="s">
        <v>173</v>
      </c>
      <c r="C174">
        <v>78204952132</v>
      </c>
      <c r="D174" t="s">
        <v>209</v>
      </c>
      <c r="E174" s="1">
        <v>200000</v>
      </c>
      <c r="F174">
        <v>15.75</v>
      </c>
      <c r="G174" s="1">
        <v>102152.88</v>
      </c>
      <c r="H174" s="1">
        <v>108292.88</v>
      </c>
      <c r="I174" s="5">
        <f t="shared" si="8"/>
        <v>6140</v>
      </c>
      <c r="J174" s="8">
        <f t="shared" si="6"/>
        <v>0.87067498581962566</v>
      </c>
      <c r="K174" s="1">
        <v>6140</v>
      </c>
      <c r="L174" s="7">
        <f t="shared" si="7"/>
        <v>0</v>
      </c>
      <c r="M174" s="2">
        <v>41839</v>
      </c>
      <c r="N174">
        <v>19</v>
      </c>
      <c r="O174">
        <v>18</v>
      </c>
      <c r="P174">
        <v>1</v>
      </c>
      <c r="Q174">
        <v>0</v>
      </c>
      <c r="R174">
        <v>0</v>
      </c>
      <c r="S174">
        <v>0</v>
      </c>
      <c r="T174" t="str">
        <f>IFERROR(VLOOKUP(S174,Sheet2!$A$6:$B$31,2,0),"Not Available")</f>
        <v>Not Available</v>
      </c>
      <c r="U174" t="s">
        <v>21</v>
      </c>
      <c r="V174">
        <v>0</v>
      </c>
      <c r="W174" s="1">
        <v>7052</v>
      </c>
      <c r="X174" s="2">
        <v>42460</v>
      </c>
      <c r="Y174">
        <v>0</v>
      </c>
      <c r="Z174">
        <v>0</v>
      </c>
    </row>
    <row r="175" spans="1:26" x14ac:dyDescent="0.3">
      <c r="A175">
        <v>62350626016</v>
      </c>
      <c r="B175" t="s">
        <v>173</v>
      </c>
      <c r="C175">
        <v>72000811388</v>
      </c>
      <c r="D175" t="s">
        <v>210</v>
      </c>
      <c r="E175" s="1">
        <v>100000</v>
      </c>
      <c r="F175">
        <v>15.75</v>
      </c>
      <c r="G175" s="1">
        <v>50446</v>
      </c>
      <c r="H175" s="1">
        <v>48966</v>
      </c>
      <c r="I175" s="5">
        <f t="shared" si="8"/>
        <v>0</v>
      </c>
      <c r="J175" s="8">
        <f t="shared" si="6"/>
        <v>0</v>
      </c>
      <c r="K175">
        <v>0</v>
      </c>
      <c r="L175" s="7">
        <f t="shared" si="7"/>
        <v>0</v>
      </c>
      <c r="M175" s="2">
        <v>41839</v>
      </c>
      <c r="N175">
        <v>19</v>
      </c>
      <c r="O175">
        <v>19</v>
      </c>
      <c r="P175">
        <v>0</v>
      </c>
      <c r="Q175">
        <v>0</v>
      </c>
      <c r="R175">
        <v>0</v>
      </c>
      <c r="S175">
        <v>0</v>
      </c>
      <c r="T175" t="str">
        <f>IFERROR(VLOOKUP(S175,Sheet2!$A$6:$B$31,2,0),"Not Available")</f>
        <v>Not Available</v>
      </c>
      <c r="U175" t="s">
        <v>21</v>
      </c>
      <c r="V175">
        <v>0</v>
      </c>
      <c r="W175" s="1">
        <v>3526</v>
      </c>
      <c r="X175" t="s">
        <v>22</v>
      </c>
      <c r="Y175">
        <v>0</v>
      </c>
      <c r="Z175">
        <v>0</v>
      </c>
    </row>
    <row r="176" spans="1:26" x14ac:dyDescent="0.3">
      <c r="A176">
        <v>62351453449</v>
      </c>
      <c r="B176" t="s">
        <v>173</v>
      </c>
      <c r="C176">
        <v>72145289376</v>
      </c>
      <c r="D176" t="s">
        <v>211</v>
      </c>
      <c r="E176" s="1">
        <v>200000</v>
      </c>
      <c r="F176">
        <v>15.75</v>
      </c>
      <c r="G176" s="1">
        <v>101821.4</v>
      </c>
      <c r="H176" s="1">
        <v>107961.4</v>
      </c>
      <c r="I176" s="5">
        <f t="shared" si="8"/>
        <v>6140</v>
      </c>
      <c r="J176" s="8">
        <f t="shared" si="6"/>
        <v>0.87067498581962566</v>
      </c>
      <c r="K176" s="1">
        <v>6140</v>
      </c>
      <c r="L176" s="7">
        <f t="shared" si="7"/>
        <v>0</v>
      </c>
      <c r="M176" s="2">
        <v>41845</v>
      </c>
      <c r="N176">
        <v>19</v>
      </c>
      <c r="O176">
        <v>18</v>
      </c>
      <c r="P176">
        <v>1</v>
      </c>
      <c r="Q176">
        <v>0</v>
      </c>
      <c r="R176">
        <v>0</v>
      </c>
      <c r="S176">
        <v>0</v>
      </c>
      <c r="T176" t="str">
        <f>IFERROR(VLOOKUP(S176,Sheet2!$A$6:$B$31,2,0),"Not Available")</f>
        <v>Not Available</v>
      </c>
      <c r="U176" t="s">
        <v>21</v>
      </c>
      <c r="V176">
        <v>0</v>
      </c>
      <c r="W176" s="1">
        <v>7052</v>
      </c>
      <c r="X176" s="2">
        <v>42460</v>
      </c>
      <c r="Y176">
        <v>0</v>
      </c>
      <c r="Z176">
        <v>0</v>
      </c>
    </row>
    <row r="177" spans="1:26" x14ac:dyDescent="0.3">
      <c r="A177">
        <v>62352322244</v>
      </c>
      <c r="B177" t="s">
        <v>173</v>
      </c>
      <c r="C177">
        <v>72101049492</v>
      </c>
      <c r="D177" t="s">
        <v>212</v>
      </c>
      <c r="E177" s="1">
        <v>100000</v>
      </c>
      <c r="F177">
        <v>15.75</v>
      </c>
      <c r="G177" s="1">
        <v>54887.31</v>
      </c>
      <c r="H177" s="1">
        <v>57081.31</v>
      </c>
      <c r="I177" s="5">
        <f t="shared" si="8"/>
        <v>2194</v>
      </c>
      <c r="J177" s="8">
        <f t="shared" si="6"/>
        <v>0.62223482699943278</v>
      </c>
      <c r="K177" s="1">
        <v>2194</v>
      </c>
      <c r="L177" s="7">
        <f t="shared" si="7"/>
        <v>0</v>
      </c>
      <c r="M177" s="2">
        <v>41852</v>
      </c>
      <c r="N177">
        <v>19</v>
      </c>
      <c r="O177">
        <v>18</v>
      </c>
      <c r="P177">
        <v>1</v>
      </c>
      <c r="Q177">
        <v>0</v>
      </c>
      <c r="R177">
        <v>0</v>
      </c>
      <c r="S177">
        <v>0</v>
      </c>
      <c r="T177" t="str">
        <f>IFERROR(VLOOKUP(S177,Sheet2!$A$6:$B$31,2,0),"Not Available")</f>
        <v>Not Available</v>
      </c>
      <c r="U177" t="s">
        <v>21</v>
      </c>
      <c r="V177">
        <v>0</v>
      </c>
      <c r="W177" s="1">
        <v>3526</v>
      </c>
      <c r="X177" s="2">
        <v>42460</v>
      </c>
      <c r="Y177">
        <v>0</v>
      </c>
      <c r="Z177">
        <v>0</v>
      </c>
    </row>
    <row r="178" spans="1:26" x14ac:dyDescent="0.3">
      <c r="A178">
        <v>62352419962</v>
      </c>
      <c r="B178" t="s">
        <v>173</v>
      </c>
      <c r="C178">
        <v>72016656131</v>
      </c>
      <c r="D178" t="s">
        <v>213</v>
      </c>
      <c r="E178" s="1">
        <v>200000</v>
      </c>
      <c r="F178">
        <v>15.75</v>
      </c>
      <c r="G178" s="1">
        <v>127050.16</v>
      </c>
      <c r="H178" s="1">
        <v>136638.16</v>
      </c>
      <c r="I178" s="5">
        <f t="shared" si="8"/>
        <v>9588</v>
      </c>
      <c r="J178" s="8">
        <f t="shared" si="6"/>
        <v>1.3596142938173568</v>
      </c>
      <c r="K178" s="1">
        <v>9588</v>
      </c>
      <c r="L178" s="7">
        <f t="shared" si="7"/>
        <v>0</v>
      </c>
      <c r="M178" s="2">
        <v>41853</v>
      </c>
      <c r="N178">
        <v>19</v>
      </c>
      <c r="O178">
        <v>18</v>
      </c>
      <c r="P178">
        <v>1</v>
      </c>
      <c r="Q178">
        <v>0</v>
      </c>
      <c r="R178">
        <v>0</v>
      </c>
      <c r="S178">
        <v>0</v>
      </c>
      <c r="T178" t="str">
        <f>IFERROR(VLOOKUP(S178,Sheet2!$A$6:$B$31,2,0),"Not Available")</f>
        <v>Not Available</v>
      </c>
      <c r="U178" t="s">
        <v>21</v>
      </c>
      <c r="V178">
        <v>0</v>
      </c>
      <c r="W178" s="1">
        <v>7052</v>
      </c>
      <c r="X178" s="2">
        <v>42460</v>
      </c>
      <c r="Y178">
        <v>0</v>
      </c>
      <c r="Z178">
        <v>0</v>
      </c>
    </row>
    <row r="179" spans="1:26" x14ac:dyDescent="0.3">
      <c r="A179">
        <v>62353893444</v>
      </c>
      <c r="B179" t="s">
        <v>173</v>
      </c>
      <c r="C179">
        <v>79212712660</v>
      </c>
      <c r="D179" t="s">
        <v>214</v>
      </c>
      <c r="E179" s="1">
        <v>150000</v>
      </c>
      <c r="F179">
        <v>15.75</v>
      </c>
      <c r="G179" s="1">
        <v>81289.5</v>
      </c>
      <c r="H179" s="1">
        <v>81080.5</v>
      </c>
      <c r="I179" s="5">
        <f t="shared" si="8"/>
        <v>0</v>
      </c>
      <c r="J179" s="8">
        <f t="shared" si="6"/>
        <v>0</v>
      </c>
      <c r="K179">
        <v>0</v>
      </c>
      <c r="L179" s="7">
        <f t="shared" si="7"/>
        <v>0</v>
      </c>
      <c r="M179" s="2">
        <v>41864</v>
      </c>
      <c r="N179">
        <v>19</v>
      </c>
      <c r="O179">
        <v>19</v>
      </c>
      <c r="P179">
        <v>0</v>
      </c>
      <c r="Q179">
        <v>0</v>
      </c>
      <c r="R179">
        <v>0</v>
      </c>
      <c r="S179">
        <v>0</v>
      </c>
      <c r="T179" t="str">
        <f>IFERROR(VLOOKUP(S179,Sheet2!$A$6:$B$31,2,0),"Not Available")</f>
        <v>Not Available</v>
      </c>
      <c r="U179" t="s">
        <v>21</v>
      </c>
      <c r="V179">
        <v>0</v>
      </c>
      <c r="W179" s="1">
        <v>5289</v>
      </c>
      <c r="X179" t="s">
        <v>22</v>
      </c>
      <c r="Y179">
        <v>0</v>
      </c>
      <c r="Z179">
        <v>0</v>
      </c>
    </row>
    <row r="180" spans="1:26" x14ac:dyDescent="0.3">
      <c r="A180">
        <v>62354161963</v>
      </c>
      <c r="B180" t="s">
        <v>173</v>
      </c>
      <c r="C180">
        <v>72001250896</v>
      </c>
      <c r="D180" t="s">
        <v>215</v>
      </c>
      <c r="E180" s="1">
        <v>150000</v>
      </c>
      <c r="F180">
        <v>15.75</v>
      </c>
      <c r="G180" s="1">
        <v>80945</v>
      </c>
      <c r="H180" s="1">
        <v>80736</v>
      </c>
      <c r="I180" s="5">
        <f t="shared" si="8"/>
        <v>0</v>
      </c>
      <c r="J180" s="8">
        <f t="shared" si="6"/>
        <v>0</v>
      </c>
      <c r="K180">
        <v>0</v>
      </c>
      <c r="L180" s="7">
        <f t="shared" si="7"/>
        <v>0</v>
      </c>
      <c r="M180" s="2">
        <v>41865</v>
      </c>
      <c r="N180">
        <v>19</v>
      </c>
      <c r="O180">
        <v>19</v>
      </c>
      <c r="P180">
        <v>0</v>
      </c>
      <c r="Q180">
        <v>0</v>
      </c>
      <c r="R180">
        <v>0</v>
      </c>
      <c r="S180">
        <v>0</v>
      </c>
      <c r="T180" t="str">
        <f>IFERROR(VLOOKUP(S180,Sheet2!$A$6:$B$31,2,0),"Not Available")</f>
        <v>Not Available</v>
      </c>
      <c r="U180" t="s">
        <v>21</v>
      </c>
      <c r="V180">
        <v>0</v>
      </c>
      <c r="W180" s="1">
        <v>5289</v>
      </c>
      <c r="X180" t="s">
        <v>22</v>
      </c>
      <c r="Y180">
        <v>0</v>
      </c>
      <c r="Z180">
        <v>0</v>
      </c>
    </row>
    <row r="181" spans="1:26" x14ac:dyDescent="0.3">
      <c r="A181">
        <v>62354182009</v>
      </c>
      <c r="B181" t="s">
        <v>173</v>
      </c>
      <c r="C181">
        <v>78250580686</v>
      </c>
      <c r="D181" t="s">
        <v>216</v>
      </c>
      <c r="E181" s="1">
        <v>150000</v>
      </c>
      <c r="F181">
        <v>15.75</v>
      </c>
      <c r="G181" s="1">
        <v>80945</v>
      </c>
      <c r="H181" s="1">
        <v>80736</v>
      </c>
      <c r="I181" s="5">
        <f t="shared" si="8"/>
        <v>0</v>
      </c>
      <c r="J181" s="8">
        <f t="shared" si="6"/>
        <v>0</v>
      </c>
      <c r="K181">
        <v>0</v>
      </c>
      <c r="L181" s="7">
        <f t="shared" si="7"/>
        <v>0</v>
      </c>
      <c r="M181" s="2">
        <v>41865</v>
      </c>
      <c r="N181">
        <v>19</v>
      </c>
      <c r="O181">
        <v>19</v>
      </c>
      <c r="P181">
        <v>0</v>
      </c>
      <c r="Q181">
        <v>0</v>
      </c>
      <c r="R181">
        <v>0</v>
      </c>
      <c r="S181">
        <v>0</v>
      </c>
      <c r="T181" t="str">
        <f>IFERROR(VLOOKUP(S181,Sheet2!$A$6:$B$31,2,0),"Not Available")</f>
        <v>Not Available</v>
      </c>
      <c r="U181" t="s">
        <v>21</v>
      </c>
      <c r="V181">
        <v>0</v>
      </c>
      <c r="W181" s="1">
        <v>5289</v>
      </c>
      <c r="X181" t="s">
        <v>22</v>
      </c>
      <c r="Y181">
        <v>0</v>
      </c>
      <c r="Z181">
        <v>0</v>
      </c>
    </row>
    <row r="182" spans="1:26" x14ac:dyDescent="0.3">
      <c r="A182">
        <v>62355194783</v>
      </c>
      <c r="B182" t="s">
        <v>173</v>
      </c>
      <c r="C182">
        <v>79203444928</v>
      </c>
      <c r="D182" t="s">
        <v>217</v>
      </c>
      <c r="E182" s="1">
        <v>50000</v>
      </c>
      <c r="F182">
        <v>15.75</v>
      </c>
      <c r="G182" s="1">
        <v>26686.67</v>
      </c>
      <c r="H182" s="1">
        <v>27924.67</v>
      </c>
      <c r="I182" s="5">
        <f t="shared" si="8"/>
        <v>1238</v>
      </c>
      <c r="J182" s="8">
        <f t="shared" si="6"/>
        <v>0.68701442841287463</v>
      </c>
      <c r="K182" s="1">
        <v>1238</v>
      </c>
      <c r="L182" s="7">
        <f t="shared" si="7"/>
        <v>0</v>
      </c>
      <c r="M182" s="2">
        <v>41873</v>
      </c>
      <c r="N182">
        <v>19</v>
      </c>
      <c r="O182">
        <v>18</v>
      </c>
      <c r="P182">
        <v>1</v>
      </c>
      <c r="Q182">
        <v>0</v>
      </c>
      <c r="R182">
        <v>0</v>
      </c>
      <c r="S182">
        <v>0</v>
      </c>
      <c r="T182" t="str">
        <f>IFERROR(VLOOKUP(S182,Sheet2!$A$6:$B$31,2,0),"Not Available")</f>
        <v>Not Available</v>
      </c>
      <c r="U182" t="s">
        <v>21</v>
      </c>
      <c r="V182">
        <v>0</v>
      </c>
      <c r="W182" s="1">
        <v>1802</v>
      </c>
      <c r="X182" s="2">
        <v>42460</v>
      </c>
      <c r="Y182">
        <v>0</v>
      </c>
      <c r="Z182">
        <v>0</v>
      </c>
    </row>
    <row r="183" spans="1:26" x14ac:dyDescent="0.3">
      <c r="A183">
        <v>62362081657</v>
      </c>
      <c r="B183" t="s">
        <v>173</v>
      </c>
      <c r="C183">
        <v>78204968368</v>
      </c>
      <c r="D183" t="s">
        <v>218</v>
      </c>
      <c r="E183" s="1">
        <v>240000</v>
      </c>
      <c r="F183">
        <v>15.75</v>
      </c>
      <c r="G183" s="1">
        <v>132560</v>
      </c>
      <c r="H183" s="1">
        <v>140360</v>
      </c>
      <c r="I183" s="5">
        <f t="shared" si="8"/>
        <v>7800</v>
      </c>
      <c r="J183" s="8">
        <f t="shared" si="6"/>
        <v>0.90173410404624277</v>
      </c>
      <c r="K183" s="1">
        <v>7800</v>
      </c>
      <c r="L183" s="7">
        <f t="shared" si="7"/>
        <v>0</v>
      </c>
      <c r="M183" s="2">
        <v>41884</v>
      </c>
      <c r="N183">
        <v>17</v>
      </c>
      <c r="O183">
        <v>16</v>
      </c>
      <c r="P183">
        <v>1</v>
      </c>
      <c r="Q183">
        <v>0</v>
      </c>
      <c r="R183">
        <v>0</v>
      </c>
      <c r="S183">
        <v>0</v>
      </c>
      <c r="T183" t="str">
        <f>IFERROR(VLOOKUP(S183,Sheet2!$A$6:$B$31,2,0),"Not Available")</f>
        <v>Not Available</v>
      </c>
      <c r="U183" t="s">
        <v>21</v>
      </c>
      <c r="V183">
        <v>0</v>
      </c>
      <c r="W183" s="1">
        <v>8650</v>
      </c>
      <c r="X183" s="2">
        <v>42460</v>
      </c>
      <c r="Y183">
        <v>0</v>
      </c>
      <c r="Z183">
        <v>0</v>
      </c>
    </row>
    <row r="184" spans="1:26" x14ac:dyDescent="0.3">
      <c r="A184">
        <v>62362120972</v>
      </c>
      <c r="B184" t="s">
        <v>173</v>
      </c>
      <c r="C184">
        <v>72000716336</v>
      </c>
      <c r="D184" t="s">
        <v>219</v>
      </c>
      <c r="E184" s="1">
        <v>110000</v>
      </c>
      <c r="F184">
        <v>15.75</v>
      </c>
      <c r="G184" s="1">
        <v>53520.959999999999</v>
      </c>
      <c r="H184" s="1">
        <v>47774.96</v>
      </c>
      <c r="I184" s="5">
        <f t="shared" si="8"/>
        <v>0</v>
      </c>
      <c r="J184" s="8">
        <f t="shared" si="6"/>
        <v>0</v>
      </c>
      <c r="K184">
        <v>0</v>
      </c>
      <c r="L184" s="7">
        <f t="shared" si="7"/>
        <v>0</v>
      </c>
      <c r="M184" s="2">
        <v>41884</v>
      </c>
      <c r="N184">
        <v>17</v>
      </c>
      <c r="O184">
        <v>17</v>
      </c>
      <c r="P184">
        <v>0</v>
      </c>
      <c r="Q184">
        <v>0</v>
      </c>
      <c r="R184">
        <v>0</v>
      </c>
      <c r="S184">
        <v>0</v>
      </c>
      <c r="T184" t="str">
        <f>IFERROR(VLOOKUP(S184,Sheet2!$A$6:$B$31,2,0),"Not Available")</f>
        <v>Not Available</v>
      </c>
      <c r="U184" t="s">
        <v>21</v>
      </c>
      <c r="V184">
        <v>0</v>
      </c>
      <c r="W184" s="1">
        <v>3931</v>
      </c>
      <c r="X184" t="s">
        <v>22</v>
      </c>
      <c r="Y184">
        <v>0</v>
      </c>
      <c r="Z184">
        <v>0</v>
      </c>
    </row>
    <row r="185" spans="1:26" x14ac:dyDescent="0.3">
      <c r="A185">
        <v>62364689584</v>
      </c>
      <c r="B185" t="s">
        <v>173</v>
      </c>
      <c r="C185">
        <v>78250440264</v>
      </c>
      <c r="D185" t="s">
        <v>220</v>
      </c>
      <c r="E185" s="1">
        <v>230000</v>
      </c>
      <c r="F185">
        <v>15.75</v>
      </c>
      <c r="G185" s="1">
        <v>125342</v>
      </c>
      <c r="H185" s="1">
        <v>125162</v>
      </c>
      <c r="I185" s="5">
        <f t="shared" si="8"/>
        <v>0</v>
      </c>
      <c r="J185" s="8">
        <f t="shared" si="6"/>
        <v>0</v>
      </c>
      <c r="K185">
        <v>0</v>
      </c>
      <c r="L185" s="7">
        <f t="shared" si="7"/>
        <v>0</v>
      </c>
      <c r="M185" s="2">
        <v>41891</v>
      </c>
      <c r="N185">
        <v>17</v>
      </c>
      <c r="O185">
        <v>17</v>
      </c>
      <c r="P185">
        <v>0</v>
      </c>
      <c r="Q185">
        <v>0</v>
      </c>
      <c r="R185">
        <v>0</v>
      </c>
      <c r="S185">
        <v>0</v>
      </c>
      <c r="T185" t="str">
        <f>IFERROR(VLOOKUP(S185,Sheet2!$A$6:$B$31,2,0),"Not Available")</f>
        <v>Not Available</v>
      </c>
      <c r="U185" t="s">
        <v>21</v>
      </c>
      <c r="V185">
        <v>0</v>
      </c>
      <c r="W185" s="1">
        <v>8290</v>
      </c>
      <c r="X185" t="s">
        <v>22</v>
      </c>
      <c r="Y185">
        <v>0</v>
      </c>
      <c r="Z185">
        <v>0</v>
      </c>
    </row>
    <row r="186" spans="1:26" x14ac:dyDescent="0.3">
      <c r="A186">
        <v>62366317444</v>
      </c>
      <c r="B186" t="s">
        <v>173</v>
      </c>
      <c r="C186">
        <v>72051609959</v>
      </c>
      <c r="D186" t="s">
        <v>221</v>
      </c>
      <c r="E186" s="1">
        <v>100000</v>
      </c>
      <c r="F186">
        <v>15.75</v>
      </c>
      <c r="G186" s="1">
        <v>51411</v>
      </c>
      <c r="H186" s="1">
        <v>26283</v>
      </c>
      <c r="I186" s="5">
        <f t="shared" si="8"/>
        <v>0</v>
      </c>
      <c r="J186" s="8">
        <f t="shared" si="6"/>
        <v>0</v>
      </c>
      <c r="K186">
        <v>0</v>
      </c>
      <c r="L186" s="7">
        <f t="shared" si="7"/>
        <v>0</v>
      </c>
      <c r="M186" s="2">
        <v>41894</v>
      </c>
      <c r="N186">
        <v>17</v>
      </c>
      <c r="O186">
        <v>17</v>
      </c>
      <c r="P186">
        <v>0</v>
      </c>
      <c r="Q186">
        <v>0</v>
      </c>
      <c r="R186">
        <v>0</v>
      </c>
      <c r="S186">
        <v>0</v>
      </c>
      <c r="T186" t="str">
        <f>IFERROR(VLOOKUP(S186,Sheet2!$A$6:$B$31,2,0),"Not Available")</f>
        <v>Not Available</v>
      </c>
      <c r="U186" t="s">
        <v>21</v>
      </c>
      <c r="V186">
        <v>0</v>
      </c>
      <c r="W186" s="1">
        <v>3604</v>
      </c>
      <c r="X186" t="s">
        <v>22</v>
      </c>
      <c r="Y186">
        <v>0</v>
      </c>
      <c r="Z186">
        <v>0</v>
      </c>
    </row>
    <row r="187" spans="1:26" x14ac:dyDescent="0.3">
      <c r="A187">
        <v>62368195750</v>
      </c>
      <c r="B187" t="s">
        <v>173</v>
      </c>
      <c r="C187">
        <v>78204891100</v>
      </c>
      <c r="D187" t="s">
        <v>222</v>
      </c>
      <c r="E187" s="1">
        <v>300000</v>
      </c>
      <c r="F187">
        <v>15.75</v>
      </c>
      <c r="G187" s="1">
        <v>162227</v>
      </c>
      <c r="H187" s="1">
        <v>160643</v>
      </c>
      <c r="I187" s="5">
        <f t="shared" si="8"/>
        <v>0</v>
      </c>
      <c r="J187" s="8">
        <f t="shared" si="6"/>
        <v>0</v>
      </c>
      <c r="K187">
        <v>0</v>
      </c>
      <c r="L187" s="7">
        <f t="shared" si="7"/>
        <v>0</v>
      </c>
      <c r="M187" s="2">
        <v>41900</v>
      </c>
      <c r="N187">
        <v>17</v>
      </c>
      <c r="O187">
        <v>17</v>
      </c>
      <c r="P187">
        <v>0</v>
      </c>
      <c r="Q187">
        <v>0</v>
      </c>
      <c r="R187">
        <v>0</v>
      </c>
      <c r="S187">
        <v>0</v>
      </c>
      <c r="T187" t="str">
        <f>IFERROR(VLOOKUP(S187,Sheet2!$A$6:$B$31,2,0),"Not Available")</f>
        <v>Not Available</v>
      </c>
      <c r="U187" t="s">
        <v>21</v>
      </c>
      <c r="V187">
        <v>0</v>
      </c>
      <c r="W187" s="1">
        <v>10812</v>
      </c>
      <c r="X187" t="s">
        <v>22</v>
      </c>
      <c r="Y187">
        <v>0</v>
      </c>
      <c r="Z187">
        <v>0</v>
      </c>
    </row>
    <row r="188" spans="1:26" x14ac:dyDescent="0.3">
      <c r="A188">
        <v>62368411671</v>
      </c>
      <c r="B188" t="s">
        <v>173</v>
      </c>
      <c r="C188">
        <v>72098872042</v>
      </c>
      <c r="D188" t="s">
        <v>223</v>
      </c>
      <c r="E188" s="1">
        <v>140000</v>
      </c>
      <c r="F188">
        <v>15.75</v>
      </c>
      <c r="G188" s="1">
        <v>79522.39</v>
      </c>
      <c r="H188" s="1">
        <v>84244.39</v>
      </c>
      <c r="I188" s="5">
        <f t="shared" si="8"/>
        <v>4722</v>
      </c>
      <c r="J188" s="8">
        <f t="shared" si="6"/>
        <v>0.9357907253269917</v>
      </c>
      <c r="K188" s="1">
        <v>4722</v>
      </c>
      <c r="L188" s="7">
        <f t="shared" si="7"/>
        <v>0</v>
      </c>
      <c r="M188" s="2">
        <v>41900</v>
      </c>
      <c r="N188">
        <v>17</v>
      </c>
      <c r="O188">
        <v>16</v>
      </c>
      <c r="P188">
        <v>1</v>
      </c>
      <c r="Q188">
        <v>0</v>
      </c>
      <c r="R188">
        <v>0</v>
      </c>
      <c r="S188">
        <v>0</v>
      </c>
      <c r="T188" t="str">
        <f>IFERROR(VLOOKUP(S188,Sheet2!$A$6:$B$31,2,0),"Not Available")</f>
        <v>Not Available</v>
      </c>
      <c r="U188" t="s">
        <v>21</v>
      </c>
      <c r="V188">
        <v>0</v>
      </c>
      <c r="W188" s="1">
        <v>5046</v>
      </c>
      <c r="X188" s="2">
        <v>42460</v>
      </c>
      <c r="Y188">
        <v>0</v>
      </c>
      <c r="Z188">
        <v>0</v>
      </c>
    </row>
    <row r="189" spans="1:26" x14ac:dyDescent="0.3">
      <c r="A189">
        <v>62368582954</v>
      </c>
      <c r="B189" t="s">
        <v>173</v>
      </c>
      <c r="C189">
        <v>72030922707</v>
      </c>
      <c r="D189" t="s">
        <v>224</v>
      </c>
      <c r="E189" s="1">
        <v>150000</v>
      </c>
      <c r="F189">
        <v>15.75</v>
      </c>
      <c r="G189" s="1">
        <v>74220</v>
      </c>
      <c r="H189" s="1">
        <v>22528</v>
      </c>
      <c r="I189" s="5">
        <f t="shared" si="8"/>
        <v>0</v>
      </c>
      <c r="J189" s="8">
        <f t="shared" si="6"/>
        <v>0</v>
      </c>
      <c r="K189">
        <v>0</v>
      </c>
      <c r="L189" s="7">
        <f t="shared" si="7"/>
        <v>0</v>
      </c>
      <c r="M189" s="2">
        <v>41900</v>
      </c>
      <c r="N189">
        <v>17</v>
      </c>
      <c r="O189">
        <v>17</v>
      </c>
      <c r="P189">
        <v>0</v>
      </c>
      <c r="Q189">
        <v>0</v>
      </c>
      <c r="R189">
        <v>0</v>
      </c>
      <c r="S189">
        <v>0</v>
      </c>
      <c r="T189" t="str">
        <f>IFERROR(VLOOKUP(S189,Sheet2!$A$6:$B$31,2,0),"Not Available")</f>
        <v>Not Available</v>
      </c>
      <c r="U189" t="s">
        <v>21</v>
      </c>
      <c r="V189">
        <v>0</v>
      </c>
      <c r="W189" s="1">
        <v>5406</v>
      </c>
      <c r="X189" t="s">
        <v>22</v>
      </c>
      <c r="Y189">
        <v>0</v>
      </c>
      <c r="Z189">
        <v>0</v>
      </c>
    </row>
    <row r="190" spans="1:26" x14ac:dyDescent="0.3">
      <c r="A190">
        <v>62369254161</v>
      </c>
      <c r="B190" t="s">
        <v>173</v>
      </c>
      <c r="C190">
        <v>72085209566</v>
      </c>
      <c r="D190" t="s">
        <v>225</v>
      </c>
      <c r="E190" s="1">
        <v>100000</v>
      </c>
      <c r="F190">
        <v>15.75</v>
      </c>
      <c r="G190" s="1">
        <v>43806</v>
      </c>
      <c r="H190" s="1">
        <v>20978</v>
      </c>
      <c r="I190" s="5">
        <f t="shared" si="8"/>
        <v>0</v>
      </c>
      <c r="J190" s="8">
        <f t="shared" si="6"/>
        <v>0</v>
      </c>
      <c r="K190">
        <v>0</v>
      </c>
      <c r="L190" s="7">
        <f t="shared" si="7"/>
        <v>0</v>
      </c>
      <c r="M190" s="2">
        <v>41902</v>
      </c>
      <c r="N190">
        <v>17</v>
      </c>
      <c r="O190">
        <v>17</v>
      </c>
      <c r="P190">
        <v>0</v>
      </c>
      <c r="Q190">
        <v>0</v>
      </c>
      <c r="R190">
        <v>0</v>
      </c>
      <c r="S190">
        <v>0</v>
      </c>
      <c r="T190" t="str">
        <f>IFERROR(VLOOKUP(S190,Sheet2!$A$6:$B$31,2,0),"Not Available")</f>
        <v>Not Available</v>
      </c>
      <c r="U190" t="s">
        <v>21</v>
      </c>
      <c r="V190">
        <v>0</v>
      </c>
      <c r="W190" s="1">
        <v>3604</v>
      </c>
      <c r="X190" t="s">
        <v>22</v>
      </c>
      <c r="Y190">
        <v>0</v>
      </c>
      <c r="Z190">
        <v>0</v>
      </c>
    </row>
    <row r="191" spans="1:26" x14ac:dyDescent="0.3">
      <c r="A191">
        <v>62369278932</v>
      </c>
      <c r="B191" t="s">
        <v>173</v>
      </c>
      <c r="C191">
        <v>72085209941</v>
      </c>
      <c r="D191" t="s">
        <v>226</v>
      </c>
      <c r="E191" s="1">
        <v>100000</v>
      </c>
      <c r="F191">
        <v>15.75</v>
      </c>
      <c r="G191" s="1">
        <v>53974</v>
      </c>
      <c r="H191" s="1">
        <v>52246</v>
      </c>
      <c r="I191" s="5">
        <f t="shared" si="8"/>
        <v>0</v>
      </c>
      <c r="J191" s="8">
        <f t="shared" si="6"/>
        <v>0</v>
      </c>
      <c r="K191">
        <v>0</v>
      </c>
      <c r="L191" s="7">
        <f t="shared" si="7"/>
        <v>0</v>
      </c>
      <c r="M191" s="2">
        <v>41902</v>
      </c>
      <c r="N191">
        <v>17</v>
      </c>
      <c r="O191">
        <v>17</v>
      </c>
      <c r="P191">
        <v>0</v>
      </c>
      <c r="Q191">
        <v>0</v>
      </c>
      <c r="R191">
        <v>0</v>
      </c>
      <c r="S191">
        <v>0</v>
      </c>
      <c r="T191" t="str">
        <f>IFERROR(VLOOKUP(S191,Sheet2!$A$6:$B$31,2,0),"Not Available")</f>
        <v>Not Available</v>
      </c>
      <c r="U191" t="s">
        <v>21</v>
      </c>
      <c r="V191">
        <v>0</v>
      </c>
      <c r="W191" s="1">
        <v>3604</v>
      </c>
      <c r="X191" t="s">
        <v>22</v>
      </c>
      <c r="Y191">
        <v>0</v>
      </c>
      <c r="Z191">
        <v>0</v>
      </c>
    </row>
    <row r="192" spans="1:26" x14ac:dyDescent="0.3">
      <c r="A192">
        <v>62370881018</v>
      </c>
      <c r="B192" t="s">
        <v>173</v>
      </c>
      <c r="C192">
        <v>78204903615</v>
      </c>
      <c r="D192" t="s">
        <v>227</v>
      </c>
      <c r="E192" s="1">
        <v>100000</v>
      </c>
      <c r="F192">
        <v>15.75</v>
      </c>
      <c r="G192" s="1">
        <v>53456</v>
      </c>
      <c r="H192" s="1">
        <v>51728</v>
      </c>
      <c r="I192" s="5">
        <f t="shared" si="8"/>
        <v>0</v>
      </c>
      <c r="J192" s="8">
        <f t="shared" si="6"/>
        <v>0</v>
      </c>
      <c r="K192">
        <v>0</v>
      </c>
      <c r="L192" s="7">
        <f t="shared" si="7"/>
        <v>0</v>
      </c>
      <c r="M192" s="2">
        <v>41907</v>
      </c>
      <c r="N192">
        <v>17</v>
      </c>
      <c r="O192">
        <v>17</v>
      </c>
      <c r="P192">
        <v>0</v>
      </c>
      <c r="Q192">
        <v>0</v>
      </c>
      <c r="R192">
        <v>0</v>
      </c>
      <c r="S192">
        <v>0</v>
      </c>
      <c r="T192" t="str">
        <f>IFERROR(VLOOKUP(S192,Sheet2!$A$6:$B$31,2,0),"Not Available")</f>
        <v>Not Available</v>
      </c>
      <c r="U192" t="s">
        <v>21</v>
      </c>
      <c r="V192">
        <v>0</v>
      </c>
      <c r="W192" s="1">
        <v>3604</v>
      </c>
      <c r="X192" t="s">
        <v>22</v>
      </c>
      <c r="Y192">
        <v>0</v>
      </c>
      <c r="Z192">
        <v>0</v>
      </c>
    </row>
    <row r="193" spans="1:26" x14ac:dyDescent="0.3">
      <c r="A193">
        <v>62371961380</v>
      </c>
      <c r="B193" t="s">
        <v>173</v>
      </c>
      <c r="C193">
        <v>72116646663</v>
      </c>
      <c r="D193" t="s">
        <v>228</v>
      </c>
      <c r="E193" s="1">
        <v>150000</v>
      </c>
      <c r="F193">
        <v>15.75</v>
      </c>
      <c r="G193" s="1">
        <v>83354.19</v>
      </c>
      <c r="H193" s="1">
        <v>92662.19</v>
      </c>
      <c r="I193" s="5">
        <f t="shared" si="8"/>
        <v>9308</v>
      </c>
      <c r="J193" s="8">
        <f t="shared" si="6"/>
        <v>1.7217906030336663</v>
      </c>
      <c r="K193" s="1">
        <v>9308</v>
      </c>
      <c r="L193" s="7">
        <f t="shared" si="7"/>
        <v>0</v>
      </c>
      <c r="M193" s="2">
        <v>41911</v>
      </c>
      <c r="N193">
        <v>17</v>
      </c>
      <c r="O193">
        <v>15</v>
      </c>
      <c r="P193">
        <v>2</v>
      </c>
      <c r="Q193">
        <v>0</v>
      </c>
      <c r="R193">
        <v>0</v>
      </c>
      <c r="S193">
        <v>0</v>
      </c>
      <c r="T193" t="str">
        <f>IFERROR(VLOOKUP(S193,Sheet2!$A$6:$B$31,2,0),"Not Available")</f>
        <v>Not Available</v>
      </c>
      <c r="U193" t="s">
        <v>21</v>
      </c>
      <c r="V193">
        <v>0</v>
      </c>
      <c r="W193" s="1">
        <v>5406</v>
      </c>
      <c r="X193" s="2">
        <v>42460</v>
      </c>
      <c r="Y193">
        <v>0</v>
      </c>
      <c r="Z193">
        <v>0</v>
      </c>
    </row>
    <row r="194" spans="1:26" x14ac:dyDescent="0.3">
      <c r="A194">
        <v>62372533068</v>
      </c>
      <c r="B194" t="s">
        <v>173</v>
      </c>
      <c r="C194">
        <v>72000987089</v>
      </c>
      <c r="D194" t="s">
        <v>229</v>
      </c>
      <c r="E194" s="1">
        <v>100000</v>
      </c>
      <c r="F194">
        <v>15.75</v>
      </c>
      <c r="G194" s="1">
        <v>57629</v>
      </c>
      <c r="H194" s="1">
        <v>55997</v>
      </c>
      <c r="I194" s="5">
        <f t="shared" si="8"/>
        <v>0</v>
      </c>
      <c r="J194" s="8">
        <f t="shared" si="6"/>
        <v>0</v>
      </c>
      <c r="K194">
        <v>0</v>
      </c>
      <c r="L194" s="7">
        <f t="shared" si="7"/>
        <v>0</v>
      </c>
      <c r="M194" s="2">
        <v>41913</v>
      </c>
      <c r="N194">
        <v>17</v>
      </c>
      <c r="O194">
        <v>17</v>
      </c>
      <c r="P194">
        <v>0</v>
      </c>
      <c r="Q194">
        <v>0</v>
      </c>
      <c r="R194">
        <v>0</v>
      </c>
      <c r="S194">
        <v>0</v>
      </c>
      <c r="T194" t="str">
        <f>IFERROR(VLOOKUP(S194,Sheet2!$A$6:$B$31,2,0),"Not Available")</f>
        <v>Not Available</v>
      </c>
      <c r="U194" t="s">
        <v>21</v>
      </c>
      <c r="V194">
        <v>0</v>
      </c>
      <c r="W194" s="1">
        <v>3604</v>
      </c>
      <c r="X194" t="s">
        <v>22</v>
      </c>
      <c r="Y194">
        <v>0</v>
      </c>
      <c r="Z194">
        <v>0</v>
      </c>
    </row>
    <row r="195" spans="1:26" x14ac:dyDescent="0.3">
      <c r="A195">
        <v>62374085057</v>
      </c>
      <c r="B195" t="s">
        <v>173</v>
      </c>
      <c r="C195">
        <v>72070416580</v>
      </c>
      <c r="D195" t="s">
        <v>230</v>
      </c>
      <c r="E195" s="1">
        <v>150000</v>
      </c>
      <c r="F195">
        <v>15.75</v>
      </c>
      <c r="G195" s="1">
        <v>91920.39</v>
      </c>
      <c r="H195" s="1">
        <v>97322.39</v>
      </c>
      <c r="I195" s="5">
        <f t="shared" si="8"/>
        <v>5402</v>
      </c>
      <c r="J195" s="8">
        <f t="shared" ref="J195:J258" si="9">I195/W195</f>
        <v>0.99926008139104694</v>
      </c>
      <c r="K195" s="1">
        <v>5402</v>
      </c>
      <c r="L195" s="7">
        <f t="shared" ref="L195:L258" si="10">I195-K195</f>
        <v>0</v>
      </c>
      <c r="M195" s="2">
        <v>41922</v>
      </c>
      <c r="N195">
        <v>17</v>
      </c>
      <c r="O195">
        <v>16</v>
      </c>
      <c r="P195">
        <v>1</v>
      </c>
      <c r="Q195">
        <v>0</v>
      </c>
      <c r="R195">
        <v>0</v>
      </c>
      <c r="S195">
        <v>0</v>
      </c>
      <c r="T195" t="str">
        <f>IFERROR(VLOOKUP(S195,Sheet2!$A$6:$B$31,2,0),"Not Available")</f>
        <v>Not Available</v>
      </c>
      <c r="U195" t="s">
        <v>21</v>
      </c>
      <c r="V195">
        <v>0</v>
      </c>
      <c r="W195" s="1">
        <v>5406</v>
      </c>
      <c r="X195" s="2">
        <v>42460</v>
      </c>
      <c r="Y195">
        <v>0</v>
      </c>
      <c r="Z195">
        <v>0</v>
      </c>
    </row>
    <row r="196" spans="1:26" x14ac:dyDescent="0.3">
      <c r="A196">
        <v>62374308008</v>
      </c>
      <c r="B196" t="s">
        <v>173</v>
      </c>
      <c r="C196">
        <v>72093058876</v>
      </c>
      <c r="D196" t="s">
        <v>231</v>
      </c>
      <c r="E196" s="1">
        <v>80000</v>
      </c>
      <c r="F196">
        <v>15.75</v>
      </c>
      <c r="G196" s="1">
        <v>45689</v>
      </c>
      <c r="H196" s="1">
        <v>43717</v>
      </c>
      <c r="I196" s="5">
        <f t="shared" ref="I196:I259" si="11">IF(G196&lt;H196,H196-G196,0)</f>
        <v>0</v>
      </c>
      <c r="J196" s="8">
        <f t="shared" si="9"/>
        <v>0</v>
      </c>
      <c r="K196">
        <v>0</v>
      </c>
      <c r="L196" s="7">
        <f t="shared" si="10"/>
        <v>0</v>
      </c>
      <c r="M196" s="2">
        <v>41923</v>
      </c>
      <c r="N196">
        <v>17</v>
      </c>
      <c r="O196">
        <v>17</v>
      </c>
      <c r="P196">
        <v>0</v>
      </c>
      <c r="Q196">
        <v>0</v>
      </c>
      <c r="R196">
        <v>0</v>
      </c>
      <c r="S196">
        <v>0</v>
      </c>
      <c r="T196" t="str">
        <f>IFERROR(VLOOKUP(S196,Sheet2!$A$6:$B$31,2,0),"Not Available")</f>
        <v>Not Available</v>
      </c>
      <c r="U196" t="s">
        <v>21</v>
      </c>
      <c r="V196">
        <v>0</v>
      </c>
      <c r="W196" s="1">
        <v>2884</v>
      </c>
      <c r="X196" t="s">
        <v>22</v>
      </c>
      <c r="Y196">
        <v>0</v>
      </c>
      <c r="Z196">
        <v>0</v>
      </c>
    </row>
    <row r="197" spans="1:26" x14ac:dyDescent="0.3">
      <c r="A197">
        <v>62374772946</v>
      </c>
      <c r="B197" t="s">
        <v>173</v>
      </c>
      <c r="C197">
        <v>72000776306</v>
      </c>
      <c r="D197" t="s">
        <v>232</v>
      </c>
      <c r="E197" s="1">
        <v>100000</v>
      </c>
      <c r="F197">
        <v>15.75</v>
      </c>
      <c r="G197" s="1">
        <v>57181</v>
      </c>
      <c r="H197" s="1">
        <v>59249</v>
      </c>
      <c r="I197" s="5">
        <f t="shared" si="11"/>
        <v>2068</v>
      </c>
      <c r="J197" s="8">
        <f t="shared" si="9"/>
        <v>0.57380688124306323</v>
      </c>
      <c r="K197" s="1">
        <v>2068</v>
      </c>
      <c r="L197" s="7">
        <f t="shared" si="10"/>
        <v>0</v>
      </c>
      <c r="M197" s="2">
        <v>41926</v>
      </c>
      <c r="N197">
        <v>17</v>
      </c>
      <c r="O197">
        <v>16</v>
      </c>
      <c r="P197">
        <v>1</v>
      </c>
      <c r="Q197">
        <v>0</v>
      </c>
      <c r="R197">
        <v>0</v>
      </c>
      <c r="S197">
        <v>0</v>
      </c>
      <c r="T197" t="str">
        <f>IFERROR(VLOOKUP(S197,Sheet2!$A$6:$B$31,2,0),"Not Available")</f>
        <v>Not Available</v>
      </c>
      <c r="U197" t="s">
        <v>21</v>
      </c>
      <c r="V197">
        <v>0</v>
      </c>
      <c r="W197" s="1">
        <v>3604</v>
      </c>
      <c r="X197" s="2">
        <v>42460</v>
      </c>
      <c r="Y197">
        <v>0</v>
      </c>
      <c r="Z197">
        <v>0</v>
      </c>
    </row>
    <row r="198" spans="1:26" x14ac:dyDescent="0.3">
      <c r="A198">
        <v>62375592612</v>
      </c>
      <c r="B198" t="s">
        <v>173</v>
      </c>
      <c r="C198">
        <v>72000815032</v>
      </c>
      <c r="D198" t="s">
        <v>233</v>
      </c>
      <c r="E198" s="1">
        <v>100000</v>
      </c>
      <c r="F198">
        <v>15.75</v>
      </c>
      <c r="G198" s="1">
        <v>57084</v>
      </c>
      <c r="H198" s="1">
        <v>55452</v>
      </c>
      <c r="I198" s="5">
        <f t="shared" si="11"/>
        <v>0</v>
      </c>
      <c r="J198" s="8">
        <f t="shared" si="9"/>
        <v>0</v>
      </c>
      <c r="K198">
        <v>0</v>
      </c>
      <c r="L198" s="7">
        <f t="shared" si="10"/>
        <v>0</v>
      </c>
      <c r="M198" s="2">
        <v>41928</v>
      </c>
      <c r="N198">
        <v>17</v>
      </c>
      <c r="O198">
        <v>17</v>
      </c>
      <c r="P198">
        <v>0</v>
      </c>
      <c r="Q198">
        <v>0</v>
      </c>
      <c r="R198">
        <v>0</v>
      </c>
      <c r="S198">
        <v>0</v>
      </c>
      <c r="T198" t="str">
        <f>IFERROR(VLOOKUP(S198,Sheet2!$A$6:$B$31,2,0),"Not Available")</f>
        <v>Not Available</v>
      </c>
      <c r="U198" t="s">
        <v>21</v>
      </c>
      <c r="V198">
        <v>0</v>
      </c>
      <c r="W198" s="1">
        <v>3604</v>
      </c>
      <c r="X198" t="s">
        <v>22</v>
      </c>
      <c r="Y198">
        <v>0</v>
      </c>
      <c r="Z198">
        <v>0</v>
      </c>
    </row>
    <row r="199" spans="1:26" x14ac:dyDescent="0.3">
      <c r="A199">
        <v>62376117545</v>
      </c>
      <c r="B199" t="s">
        <v>173</v>
      </c>
      <c r="C199">
        <v>72000815009</v>
      </c>
      <c r="D199" t="s">
        <v>234</v>
      </c>
      <c r="E199" s="1">
        <v>200000</v>
      </c>
      <c r="F199">
        <v>15.75</v>
      </c>
      <c r="G199" s="1">
        <v>114189</v>
      </c>
      <c r="H199" s="1">
        <v>112725</v>
      </c>
      <c r="I199" s="5">
        <f t="shared" si="11"/>
        <v>0</v>
      </c>
      <c r="J199" s="8">
        <f t="shared" si="9"/>
        <v>0</v>
      </c>
      <c r="K199">
        <v>0</v>
      </c>
      <c r="L199" s="7">
        <f t="shared" si="10"/>
        <v>0</v>
      </c>
      <c r="M199" s="2">
        <v>41930</v>
      </c>
      <c r="N199">
        <v>17</v>
      </c>
      <c r="O199">
        <v>17</v>
      </c>
      <c r="P199">
        <v>0</v>
      </c>
      <c r="Q199">
        <v>0</v>
      </c>
      <c r="R199">
        <v>0</v>
      </c>
      <c r="S199">
        <v>0</v>
      </c>
      <c r="T199" t="str">
        <f>IFERROR(VLOOKUP(S199,Sheet2!$A$6:$B$31,2,0),"Not Available")</f>
        <v>Not Available</v>
      </c>
      <c r="U199" t="s">
        <v>21</v>
      </c>
      <c r="V199">
        <v>0</v>
      </c>
      <c r="W199" s="1">
        <v>7208</v>
      </c>
      <c r="X199" t="s">
        <v>22</v>
      </c>
      <c r="Y199">
        <v>0</v>
      </c>
      <c r="Z199">
        <v>0</v>
      </c>
    </row>
    <row r="200" spans="1:26" x14ac:dyDescent="0.3">
      <c r="A200">
        <v>62379047753</v>
      </c>
      <c r="B200" t="s">
        <v>173</v>
      </c>
      <c r="C200">
        <v>72009499276</v>
      </c>
      <c r="D200" t="s">
        <v>235</v>
      </c>
      <c r="E200" s="1">
        <v>100000</v>
      </c>
      <c r="F200">
        <v>15.75</v>
      </c>
      <c r="G200" s="1">
        <v>63086.94</v>
      </c>
      <c r="H200" s="1">
        <v>65925.94</v>
      </c>
      <c r="I200" s="5">
        <f t="shared" si="11"/>
        <v>2839</v>
      </c>
      <c r="J200" s="8">
        <f t="shared" si="9"/>
        <v>0.78773584905660377</v>
      </c>
      <c r="K200" s="1">
        <v>2839</v>
      </c>
      <c r="L200" s="7">
        <f t="shared" si="10"/>
        <v>0</v>
      </c>
      <c r="M200" s="2">
        <v>41946</v>
      </c>
      <c r="N200">
        <v>15</v>
      </c>
      <c r="O200">
        <v>14</v>
      </c>
      <c r="P200">
        <v>1</v>
      </c>
      <c r="Q200">
        <v>0</v>
      </c>
      <c r="R200">
        <v>0</v>
      </c>
      <c r="S200">
        <v>0</v>
      </c>
      <c r="T200" t="str">
        <f>IFERROR(VLOOKUP(S200,Sheet2!$A$6:$B$31,2,0),"Not Available")</f>
        <v>Not Available</v>
      </c>
      <c r="U200" t="s">
        <v>21</v>
      </c>
      <c r="V200">
        <v>0</v>
      </c>
      <c r="W200" s="1">
        <v>3604</v>
      </c>
      <c r="X200" s="2">
        <v>42460</v>
      </c>
      <c r="Y200">
        <v>0</v>
      </c>
      <c r="Z200">
        <v>0</v>
      </c>
    </row>
    <row r="201" spans="1:26" x14ac:dyDescent="0.3">
      <c r="A201">
        <v>62380262937</v>
      </c>
      <c r="B201" t="s">
        <v>173</v>
      </c>
      <c r="C201">
        <v>72128862125</v>
      </c>
      <c r="D201" t="s">
        <v>236</v>
      </c>
      <c r="E201" s="1">
        <v>60000</v>
      </c>
      <c r="F201">
        <v>15.75</v>
      </c>
      <c r="G201" s="1">
        <v>36055</v>
      </c>
      <c r="H201" s="1">
        <v>35463</v>
      </c>
      <c r="I201" s="5">
        <f t="shared" si="11"/>
        <v>0</v>
      </c>
      <c r="J201" s="8">
        <f t="shared" si="9"/>
        <v>0</v>
      </c>
      <c r="K201">
        <v>0</v>
      </c>
      <c r="L201" s="7">
        <f t="shared" si="10"/>
        <v>0</v>
      </c>
      <c r="M201" s="2">
        <v>41953</v>
      </c>
      <c r="N201">
        <v>15</v>
      </c>
      <c r="O201">
        <v>15</v>
      </c>
      <c r="P201">
        <v>0</v>
      </c>
      <c r="Q201">
        <v>0</v>
      </c>
      <c r="R201">
        <v>0</v>
      </c>
      <c r="S201">
        <v>0</v>
      </c>
      <c r="T201" t="str">
        <f>IFERROR(VLOOKUP(S201,Sheet2!$A$6:$B$31,2,0),"Not Available")</f>
        <v>Not Available</v>
      </c>
      <c r="U201" t="s">
        <v>21</v>
      </c>
      <c r="V201">
        <v>0</v>
      </c>
      <c r="W201" s="1">
        <v>2163</v>
      </c>
      <c r="X201" t="s">
        <v>22</v>
      </c>
      <c r="Y201">
        <v>0</v>
      </c>
      <c r="Z201">
        <v>0</v>
      </c>
    </row>
    <row r="202" spans="1:26" x14ac:dyDescent="0.3">
      <c r="A202">
        <v>62381200980</v>
      </c>
      <c r="B202" t="s">
        <v>173</v>
      </c>
      <c r="C202">
        <v>78250580585</v>
      </c>
      <c r="D202" t="s">
        <v>237</v>
      </c>
      <c r="E202" s="1">
        <v>200000</v>
      </c>
      <c r="F202">
        <v>15.75</v>
      </c>
      <c r="G202" s="1">
        <v>120017</v>
      </c>
      <c r="H202" s="1">
        <v>118545</v>
      </c>
      <c r="I202" s="5">
        <f t="shared" si="11"/>
        <v>0</v>
      </c>
      <c r="J202" s="8">
        <f t="shared" si="9"/>
        <v>0</v>
      </c>
      <c r="K202">
        <v>0</v>
      </c>
      <c r="L202" s="7">
        <f t="shared" si="10"/>
        <v>0</v>
      </c>
      <c r="M202" s="2">
        <v>41957</v>
      </c>
      <c r="N202">
        <v>15</v>
      </c>
      <c r="O202">
        <v>15</v>
      </c>
      <c r="P202">
        <v>0</v>
      </c>
      <c r="Q202">
        <v>0</v>
      </c>
      <c r="R202">
        <v>0</v>
      </c>
      <c r="S202">
        <v>0</v>
      </c>
      <c r="T202" t="str">
        <f>IFERROR(VLOOKUP(S202,Sheet2!$A$6:$B$31,2,0),"Not Available")</f>
        <v>Not Available</v>
      </c>
      <c r="U202" t="s">
        <v>21</v>
      </c>
      <c r="V202">
        <v>0</v>
      </c>
      <c r="W202" s="1">
        <v>7208</v>
      </c>
      <c r="X202" t="s">
        <v>22</v>
      </c>
      <c r="Y202">
        <v>0</v>
      </c>
      <c r="Z202">
        <v>0</v>
      </c>
    </row>
    <row r="203" spans="1:26" x14ac:dyDescent="0.3">
      <c r="A203">
        <v>62382238108</v>
      </c>
      <c r="B203" t="s">
        <v>173</v>
      </c>
      <c r="C203">
        <v>72065286499</v>
      </c>
      <c r="D203" t="s">
        <v>238</v>
      </c>
      <c r="E203" s="1">
        <v>140000</v>
      </c>
      <c r="F203">
        <v>15.75</v>
      </c>
      <c r="G203" s="1">
        <v>87629.64</v>
      </c>
      <c r="H203" s="1">
        <v>90365.64</v>
      </c>
      <c r="I203" s="5">
        <f t="shared" si="11"/>
        <v>2736</v>
      </c>
      <c r="J203" s="8">
        <f t="shared" si="9"/>
        <v>0.54221165279429251</v>
      </c>
      <c r="K203" s="1">
        <v>2736</v>
      </c>
      <c r="L203" s="7">
        <f t="shared" si="10"/>
        <v>0</v>
      </c>
      <c r="M203" s="2">
        <v>41962</v>
      </c>
      <c r="N203">
        <v>15</v>
      </c>
      <c r="O203">
        <v>14</v>
      </c>
      <c r="P203">
        <v>1</v>
      </c>
      <c r="Q203">
        <v>0</v>
      </c>
      <c r="R203">
        <v>0</v>
      </c>
      <c r="S203">
        <v>0</v>
      </c>
      <c r="T203" t="str">
        <f>IFERROR(VLOOKUP(S203,Sheet2!$A$6:$B$31,2,0),"Not Available")</f>
        <v>Not Available</v>
      </c>
      <c r="U203" t="s">
        <v>21</v>
      </c>
      <c r="V203">
        <v>0</v>
      </c>
      <c r="W203" s="1">
        <v>5046</v>
      </c>
      <c r="X203" s="2">
        <v>42460</v>
      </c>
      <c r="Y203">
        <v>0</v>
      </c>
      <c r="Z203">
        <v>0</v>
      </c>
    </row>
    <row r="204" spans="1:26" x14ac:dyDescent="0.3">
      <c r="A204">
        <v>62382731104</v>
      </c>
      <c r="B204" t="s">
        <v>173</v>
      </c>
      <c r="C204">
        <v>72079998568</v>
      </c>
      <c r="D204" t="s">
        <v>239</v>
      </c>
      <c r="E204" s="1">
        <v>200000</v>
      </c>
      <c r="F204">
        <v>15.75</v>
      </c>
      <c r="G204" s="1">
        <v>125892.22</v>
      </c>
      <c r="H204" s="1">
        <v>125424.22</v>
      </c>
      <c r="I204" s="5">
        <f t="shared" si="11"/>
        <v>0</v>
      </c>
      <c r="J204" s="8">
        <f t="shared" si="9"/>
        <v>0</v>
      </c>
      <c r="K204">
        <v>0</v>
      </c>
      <c r="L204" s="7">
        <f t="shared" si="10"/>
        <v>0</v>
      </c>
      <c r="M204" s="2">
        <v>41963</v>
      </c>
      <c r="N204">
        <v>16</v>
      </c>
      <c r="O204">
        <v>16</v>
      </c>
      <c r="P204">
        <v>0</v>
      </c>
      <c r="Q204">
        <v>0</v>
      </c>
      <c r="R204">
        <v>0</v>
      </c>
      <c r="S204">
        <v>0</v>
      </c>
      <c r="T204" t="str">
        <f>IFERROR(VLOOKUP(S204,Sheet2!$A$6:$B$31,2,0),"Not Available")</f>
        <v>Not Available</v>
      </c>
      <c r="U204" t="s">
        <v>21</v>
      </c>
      <c r="V204">
        <v>0</v>
      </c>
      <c r="W204" s="1">
        <v>7052</v>
      </c>
      <c r="X204" t="s">
        <v>22</v>
      </c>
      <c r="Y204">
        <v>0</v>
      </c>
      <c r="Z204">
        <v>0</v>
      </c>
    </row>
    <row r="205" spans="1:26" x14ac:dyDescent="0.3">
      <c r="A205">
        <v>62383658075</v>
      </c>
      <c r="B205" t="s">
        <v>173</v>
      </c>
      <c r="C205">
        <v>78204968437</v>
      </c>
      <c r="D205" t="s">
        <v>240</v>
      </c>
      <c r="E205" s="1">
        <v>170000</v>
      </c>
      <c r="F205">
        <v>15.75</v>
      </c>
      <c r="G205" s="1">
        <v>103314.24000000001</v>
      </c>
      <c r="H205" s="1">
        <v>109149.24</v>
      </c>
      <c r="I205" s="5">
        <f t="shared" si="11"/>
        <v>5835</v>
      </c>
      <c r="J205" s="8">
        <f t="shared" si="9"/>
        <v>0.95234209237799905</v>
      </c>
      <c r="K205" s="1">
        <v>5835</v>
      </c>
      <c r="L205" s="7">
        <f t="shared" si="10"/>
        <v>0</v>
      </c>
      <c r="M205" s="2">
        <v>41968</v>
      </c>
      <c r="N205">
        <v>15</v>
      </c>
      <c r="O205">
        <v>14</v>
      </c>
      <c r="P205">
        <v>1</v>
      </c>
      <c r="Q205">
        <v>0</v>
      </c>
      <c r="R205">
        <v>0</v>
      </c>
      <c r="S205">
        <v>0</v>
      </c>
      <c r="T205" t="str">
        <f>IFERROR(VLOOKUP(S205,Sheet2!$A$6:$B$31,2,0),"Not Available")</f>
        <v>Not Available</v>
      </c>
      <c r="U205" t="s">
        <v>21</v>
      </c>
      <c r="V205">
        <v>0</v>
      </c>
      <c r="W205" s="1">
        <v>6127</v>
      </c>
      <c r="X205" s="2">
        <v>42460</v>
      </c>
      <c r="Y205">
        <v>0</v>
      </c>
      <c r="Z205">
        <v>0</v>
      </c>
    </row>
    <row r="206" spans="1:26" x14ac:dyDescent="0.3">
      <c r="A206">
        <v>62384931587</v>
      </c>
      <c r="B206" t="s">
        <v>173</v>
      </c>
      <c r="C206">
        <v>78204881635</v>
      </c>
      <c r="D206" t="s">
        <v>241</v>
      </c>
      <c r="E206" s="1">
        <v>230000</v>
      </c>
      <c r="F206">
        <v>15.75</v>
      </c>
      <c r="G206" s="1">
        <v>143169.04999999999</v>
      </c>
      <c r="H206" s="1">
        <v>150109.04999999999</v>
      </c>
      <c r="I206" s="5">
        <f t="shared" si="11"/>
        <v>6940</v>
      </c>
      <c r="J206" s="8">
        <f t="shared" si="9"/>
        <v>0.8371531966224367</v>
      </c>
      <c r="K206" s="1">
        <v>6940</v>
      </c>
      <c r="L206" s="7">
        <f t="shared" si="10"/>
        <v>0</v>
      </c>
      <c r="M206" s="2">
        <v>41972</v>
      </c>
      <c r="N206">
        <v>15</v>
      </c>
      <c r="O206">
        <v>14</v>
      </c>
      <c r="P206">
        <v>1</v>
      </c>
      <c r="Q206">
        <v>0</v>
      </c>
      <c r="R206">
        <v>0</v>
      </c>
      <c r="S206">
        <v>0</v>
      </c>
      <c r="T206" t="str">
        <f>IFERROR(VLOOKUP(S206,Sheet2!$A$6:$B$31,2,0),"Not Available")</f>
        <v>Not Available</v>
      </c>
      <c r="U206" t="s">
        <v>21</v>
      </c>
      <c r="V206">
        <v>0</v>
      </c>
      <c r="W206" s="1">
        <v>8290</v>
      </c>
      <c r="X206" s="2">
        <v>42460</v>
      </c>
      <c r="Y206">
        <v>0</v>
      </c>
      <c r="Z206">
        <v>0</v>
      </c>
    </row>
    <row r="207" spans="1:26" x14ac:dyDescent="0.3">
      <c r="A207">
        <v>62385569487</v>
      </c>
      <c r="B207" t="s">
        <v>173</v>
      </c>
      <c r="C207">
        <v>72005649013</v>
      </c>
      <c r="D207" t="s">
        <v>242</v>
      </c>
      <c r="E207" s="1">
        <v>125000</v>
      </c>
      <c r="F207">
        <v>15.75</v>
      </c>
      <c r="G207" s="1">
        <v>80120.600000000006</v>
      </c>
      <c r="H207" s="1">
        <v>84395.6</v>
      </c>
      <c r="I207" s="5">
        <f t="shared" si="11"/>
        <v>4275</v>
      </c>
      <c r="J207" s="8">
        <f t="shared" si="9"/>
        <v>0.94894561598224192</v>
      </c>
      <c r="K207" s="1">
        <v>4275</v>
      </c>
      <c r="L207" s="7">
        <f t="shared" si="10"/>
        <v>0</v>
      </c>
      <c r="M207" s="2">
        <v>41976</v>
      </c>
      <c r="N207">
        <v>14</v>
      </c>
      <c r="O207">
        <v>13</v>
      </c>
      <c r="P207">
        <v>1</v>
      </c>
      <c r="Q207">
        <v>0</v>
      </c>
      <c r="R207">
        <v>0</v>
      </c>
      <c r="S207">
        <v>0</v>
      </c>
      <c r="T207" t="str">
        <f>IFERROR(VLOOKUP(S207,Sheet2!$A$6:$B$31,2,0),"Not Available")</f>
        <v>Not Available</v>
      </c>
      <c r="U207" t="s">
        <v>21</v>
      </c>
      <c r="V207">
        <v>0</v>
      </c>
      <c r="W207" s="1">
        <v>4505</v>
      </c>
      <c r="X207" s="2">
        <v>42460</v>
      </c>
      <c r="Y207">
        <v>0</v>
      </c>
      <c r="Z207">
        <v>0</v>
      </c>
    </row>
    <row r="208" spans="1:26" x14ac:dyDescent="0.3">
      <c r="A208">
        <v>62385903354</v>
      </c>
      <c r="B208" t="s">
        <v>173</v>
      </c>
      <c r="C208">
        <v>78204965913</v>
      </c>
      <c r="D208" t="s">
        <v>243</v>
      </c>
      <c r="E208" s="1">
        <v>100000</v>
      </c>
      <c r="F208">
        <v>15.75</v>
      </c>
      <c r="G208" s="1">
        <v>63156</v>
      </c>
      <c r="H208" s="1">
        <v>61716</v>
      </c>
      <c r="I208" s="5">
        <f t="shared" si="11"/>
        <v>0</v>
      </c>
      <c r="J208" s="8">
        <f t="shared" si="9"/>
        <v>0</v>
      </c>
      <c r="K208">
        <v>0</v>
      </c>
      <c r="L208" s="7">
        <f t="shared" si="10"/>
        <v>0</v>
      </c>
      <c r="M208" s="2">
        <v>41977</v>
      </c>
      <c r="N208">
        <v>14</v>
      </c>
      <c r="O208">
        <v>14</v>
      </c>
      <c r="P208">
        <v>0</v>
      </c>
      <c r="Q208">
        <v>0</v>
      </c>
      <c r="R208">
        <v>0</v>
      </c>
      <c r="S208">
        <v>0</v>
      </c>
      <c r="T208" t="str">
        <f>IFERROR(VLOOKUP(S208,Sheet2!$A$6:$B$31,2,0),"Not Available")</f>
        <v>Not Available</v>
      </c>
      <c r="U208" t="s">
        <v>21</v>
      </c>
      <c r="V208">
        <v>0</v>
      </c>
      <c r="W208" s="1">
        <v>3604</v>
      </c>
      <c r="X208" t="s">
        <v>22</v>
      </c>
      <c r="Y208">
        <v>0</v>
      </c>
      <c r="Z208">
        <v>0</v>
      </c>
    </row>
    <row r="209" spans="1:26" x14ac:dyDescent="0.3">
      <c r="A209">
        <v>62386150546</v>
      </c>
      <c r="B209" t="s">
        <v>173</v>
      </c>
      <c r="C209">
        <v>72049281149</v>
      </c>
      <c r="D209" t="s">
        <v>244</v>
      </c>
      <c r="E209" s="1">
        <v>200000</v>
      </c>
      <c r="F209">
        <v>15.75</v>
      </c>
      <c r="G209" s="1">
        <v>126742.26</v>
      </c>
      <c r="H209" s="1">
        <v>125362.26</v>
      </c>
      <c r="I209" s="5">
        <f t="shared" si="11"/>
        <v>0</v>
      </c>
      <c r="J209" s="8">
        <f t="shared" si="9"/>
        <v>0</v>
      </c>
      <c r="K209">
        <v>0</v>
      </c>
      <c r="L209" s="7">
        <f t="shared" si="10"/>
        <v>0</v>
      </c>
      <c r="M209" s="2">
        <v>41978</v>
      </c>
      <c r="N209">
        <v>14</v>
      </c>
      <c r="O209">
        <v>14</v>
      </c>
      <c r="P209">
        <v>0</v>
      </c>
      <c r="Q209">
        <v>0</v>
      </c>
      <c r="R209">
        <v>0</v>
      </c>
      <c r="S209">
        <v>0</v>
      </c>
      <c r="T209" t="str">
        <f>IFERROR(VLOOKUP(S209,Sheet2!$A$6:$B$31,2,0),"Not Available")</f>
        <v>Not Available</v>
      </c>
      <c r="U209" t="s">
        <v>21</v>
      </c>
      <c r="V209">
        <v>0</v>
      </c>
      <c r="W209" s="1">
        <v>7208</v>
      </c>
      <c r="X209" t="s">
        <v>22</v>
      </c>
      <c r="Y209">
        <v>0</v>
      </c>
      <c r="Z209">
        <v>0</v>
      </c>
    </row>
    <row r="210" spans="1:26" x14ac:dyDescent="0.3">
      <c r="A210">
        <v>62387523075</v>
      </c>
      <c r="B210" t="s">
        <v>173</v>
      </c>
      <c r="C210">
        <v>78204947927</v>
      </c>
      <c r="D210" t="s">
        <v>245</v>
      </c>
      <c r="E210" s="1">
        <v>250000</v>
      </c>
      <c r="F210">
        <v>15.75</v>
      </c>
      <c r="G210" s="1">
        <v>157201</v>
      </c>
      <c r="H210" s="1">
        <v>155851</v>
      </c>
      <c r="I210" s="5">
        <f t="shared" si="11"/>
        <v>0</v>
      </c>
      <c r="J210" s="8">
        <f t="shared" si="9"/>
        <v>0</v>
      </c>
      <c r="K210">
        <v>0</v>
      </c>
      <c r="L210" s="7">
        <f t="shared" si="10"/>
        <v>0</v>
      </c>
      <c r="M210" s="2">
        <v>41984</v>
      </c>
      <c r="N210">
        <v>14</v>
      </c>
      <c r="O210">
        <v>14</v>
      </c>
      <c r="P210">
        <v>0</v>
      </c>
      <c r="Q210">
        <v>0</v>
      </c>
      <c r="R210">
        <v>0</v>
      </c>
      <c r="S210">
        <v>0</v>
      </c>
      <c r="T210" t="str">
        <f>IFERROR(VLOOKUP(S210,Sheet2!$A$6:$B$31,2,0),"Not Available")</f>
        <v>Not Available</v>
      </c>
      <c r="U210" t="s">
        <v>21</v>
      </c>
      <c r="V210">
        <v>0</v>
      </c>
      <c r="W210" s="1">
        <v>9010</v>
      </c>
      <c r="X210" t="s">
        <v>22</v>
      </c>
      <c r="Y210">
        <v>0</v>
      </c>
      <c r="Z210">
        <v>0</v>
      </c>
    </row>
    <row r="211" spans="1:26" x14ac:dyDescent="0.3">
      <c r="A211">
        <v>62388036943</v>
      </c>
      <c r="B211" t="s">
        <v>173</v>
      </c>
      <c r="C211">
        <v>72124533818</v>
      </c>
      <c r="D211" t="s">
        <v>246</v>
      </c>
      <c r="E211" s="1">
        <v>50000</v>
      </c>
      <c r="F211">
        <v>15.75</v>
      </c>
      <c r="G211" s="1">
        <v>31148.46</v>
      </c>
      <c r="H211" s="1">
        <v>28178.46</v>
      </c>
      <c r="I211" s="5">
        <f t="shared" si="11"/>
        <v>0</v>
      </c>
      <c r="J211" s="8">
        <f t="shared" si="9"/>
        <v>0</v>
      </c>
      <c r="K211">
        <v>0</v>
      </c>
      <c r="L211" s="7">
        <f t="shared" si="10"/>
        <v>0</v>
      </c>
      <c r="M211" s="2">
        <v>41986</v>
      </c>
      <c r="N211">
        <v>14</v>
      </c>
      <c r="O211">
        <v>14</v>
      </c>
      <c r="P211">
        <v>0</v>
      </c>
      <c r="Q211">
        <v>0</v>
      </c>
      <c r="R211">
        <v>0</v>
      </c>
      <c r="S211">
        <v>0</v>
      </c>
      <c r="T211" t="str">
        <f>IFERROR(VLOOKUP(S211,Sheet2!$A$6:$B$31,2,0),"Not Available")</f>
        <v>Not Available</v>
      </c>
      <c r="U211" t="s">
        <v>21</v>
      </c>
      <c r="V211">
        <v>0</v>
      </c>
      <c r="W211" s="1">
        <v>1802</v>
      </c>
      <c r="X211" t="s">
        <v>22</v>
      </c>
      <c r="Y211">
        <v>0</v>
      </c>
      <c r="Z211">
        <v>0</v>
      </c>
    </row>
    <row r="212" spans="1:26" x14ac:dyDescent="0.3">
      <c r="A212">
        <v>62388459290</v>
      </c>
      <c r="B212" t="s">
        <v>173</v>
      </c>
      <c r="C212">
        <v>72000907727</v>
      </c>
      <c r="D212" t="s">
        <v>247</v>
      </c>
      <c r="E212" s="1">
        <v>150000</v>
      </c>
      <c r="F212">
        <v>15.75</v>
      </c>
      <c r="G212" s="1">
        <v>94230</v>
      </c>
      <c r="H212" s="1">
        <v>92820</v>
      </c>
      <c r="I212" s="5">
        <f t="shared" si="11"/>
        <v>0</v>
      </c>
      <c r="J212" s="8">
        <f t="shared" si="9"/>
        <v>0</v>
      </c>
      <c r="K212">
        <v>0</v>
      </c>
      <c r="L212" s="7">
        <f t="shared" si="10"/>
        <v>0</v>
      </c>
      <c r="M212" s="2">
        <v>41989</v>
      </c>
      <c r="N212">
        <v>14</v>
      </c>
      <c r="O212">
        <v>14</v>
      </c>
      <c r="P212">
        <v>0</v>
      </c>
      <c r="Q212">
        <v>0</v>
      </c>
      <c r="R212">
        <v>0</v>
      </c>
      <c r="S212">
        <v>0</v>
      </c>
      <c r="T212" t="str">
        <f>IFERROR(VLOOKUP(S212,Sheet2!$A$6:$B$31,2,0),"Not Available")</f>
        <v>Not Available</v>
      </c>
      <c r="U212" t="s">
        <v>21</v>
      </c>
      <c r="V212">
        <v>0</v>
      </c>
      <c r="W212" s="1">
        <v>5406</v>
      </c>
      <c r="X212" t="s">
        <v>22</v>
      </c>
      <c r="Y212">
        <v>0</v>
      </c>
      <c r="Z212">
        <v>0</v>
      </c>
    </row>
    <row r="213" spans="1:26" x14ac:dyDescent="0.3">
      <c r="A213">
        <v>62388541301</v>
      </c>
      <c r="B213" t="s">
        <v>173</v>
      </c>
      <c r="C213">
        <v>72006323146</v>
      </c>
      <c r="D213" t="s">
        <v>248</v>
      </c>
      <c r="E213" s="1">
        <v>160000</v>
      </c>
      <c r="F213">
        <v>15.75</v>
      </c>
      <c r="G213" s="1">
        <v>101104.2</v>
      </c>
      <c r="H213" s="1">
        <v>106409.2</v>
      </c>
      <c r="I213" s="5">
        <f t="shared" si="11"/>
        <v>5305</v>
      </c>
      <c r="J213" s="8">
        <f t="shared" si="9"/>
        <v>0.91988902375585224</v>
      </c>
      <c r="K213" s="1">
        <v>5305</v>
      </c>
      <c r="L213" s="7">
        <f t="shared" si="10"/>
        <v>0</v>
      </c>
      <c r="M213" s="2">
        <v>41991</v>
      </c>
      <c r="N213">
        <v>14</v>
      </c>
      <c r="O213">
        <v>13</v>
      </c>
      <c r="P213">
        <v>1</v>
      </c>
      <c r="Q213">
        <v>0</v>
      </c>
      <c r="R213">
        <v>0</v>
      </c>
      <c r="S213">
        <v>0</v>
      </c>
      <c r="T213" t="str">
        <f>IFERROR(VLOOKUP(S213,Sheet2!$A$6:$B$31,2,0),"Not Available")</f>
        <v>Not Available</v>
      </c>
      <c r="U213" t="s">
        <v>21</v>
      </c>
      <c r="V213">
        <v>0</v>
      </c>
      <c r="W213" s="1">
        <v>5767</v>
      </c>
      <c r="X213" s="2">
        <v>42460</v>
      </c>
      <c r="Y213">
        <v>0</v>
      </c>
      <c r="Z213">
        <v>0</v>
      </c>
    </row>
    <row r="214" spans="1:26" x14ac:dyDescent="0.3">
      <c r="A214">
        <v>62388546615</v>
      </c>
      <c r="B214" t="s">
        <v>173</v>
      </c>
      <c r="C214">
        <v>72000907692</v>
      </c>
      <c r="D214" t="s">
        <v>249</v>
      </c>
      <c r="E214" s="1">
        <v>150000</v>
      </c>
      <c r="F214">
        <v>15.75</v>
      </c>
      <c r="G214" s="1">
        <v>93669</v>
      </c>
      <c r="H214" s="1">
        <v>92259</v>
      </c>
      <c r="I214" s="5">
        <f t="shared" si="11"/>
        <v>0</v>
      </c>
      <c r="J214" s="8">
        <f t="shared" si="9"/>
        <v>0</v>
      </c>
      <c r="K214">
        <v>0</v>
      </c>
      <c r="L214" s="7">
        <f t="shared" si="10"/>
        <v>0</v>
      </c>
      <c r="M214" s="2">
        <v>41992</v>
      </c>
      <c r="N214">
        <v>14</v>
      </c>
      <c r="O214">
        <v>14</v>
      </c>
      <c r="P214">
        <v>0</v>
      </c>
      <c r="Q214">
        <v>0</v>
      </c>
      <c r="R214">
        <v>0</v>
      </c>
      <c r="S214">
        <v>0</v>
      </c>
      <c r="T214" t="str">
        <f>IFERROR(VLOOKUP(S214,Sheet2!$A$6:$B$31,2,0),"Not Available")</f>
        <v>Not Available</v>
      </c>
      <c r="U214" t="s">
        <v>21</v>
      </c>
      <c r="V214">
        <v>0</v>
      </c>
      <c r="W214" s="1">
        <v>5406</v>
      </c>
      <c r="X214" t="s">
        <v>22</v>
      </c>
      <c r="Y214">
        <v>0</v>
      </c>
      <c r="Z214">
        <v>0</v>
      </c>
    </row>
    <row r="215" spans="1:26" x14ac:dyDescent="0.3">
      <c r="A215">
        <v>62389786146</v>
      </c>
      <c r="B215" t="s">
        <v>173</v>
      </c>
      <c r="C215">
        <v>72188533472</v>
      </c>
      <c r="D215" t="s">
        <v>250</v>
      </c>
      <c r="E215" s="1">
        <v>280000</v>
      </c>
      <c r="F215">
        <v>15.75</v>
      </c>
      <c r="G215" s="1">
        <v>173713</v>
      </c>
      <c r="H215" s="1">
        <v>160093</v>
      </c>
      <c r="I215" s="5">
        <f t="shared" si="11"/>
        <v>0</v>
      </c>
      <c r="J215" s="8">
        <f t="shared" si="9"/>
        <v>0</v>
      </c>
      <c r="K215">
        <v>0</v>
      </c>
      <c r="L215" s="7">
        <f t="shared" si="10"/>
        <v>0</v>
      </c>
      <c r="M215" s="2">
        <v>41993</v>
      </c>
      <c r="N215">
        <v>14</v>
      </c>
      <c r="O215">
        <v>14</v>
      </c>
      <c r="P215">
        <v>0</v>
      </c>
      <c r="Q215">
        <v>0</v>
      </c>
      <c r="R215">
        <v>0</v>
      </c>
      <c r="S215">
        <v>0</v>
      </c>
      <c r="T215" t="str">
        <f>IFERROR(VLOOKUP(S215,Sheet2!$A$6:$B$31,2,0),"Not Available")</f>
        <v>Not Available</v>
      </c>
      <c r="U215" t="s">
        <v>21</v>
      </c>
      <c r="V215">
        <v>0</v>
      </c>
      <c r="W215" s="1">
        <v>10092</v>
      </c>
      <c r="X215" t="s">
        <v>22</v>
      </c>
      <c r="Y215">
        <v>0</v>
      </c>
      <c r="Z215">
        <v>0</v>
      </c>
    </row>
    <row r="216" spans="1:26" x14ac:dyDescent="0.3">
      <c r="A216">
        <v>62390017879</v>
      </c>
      <c r="B216" t="s">
        <v>173</v>
      </c>
      <c r="C216">
        <v>72068191762</v>
      </c>
      <c r="D216" t="s">
        <v>251</v>
      </c>
      <c r="E216" s="1">
        <v>315000</v>
      </c>
      <c r="F216">
        <v>15.75</v>
      </c>
      <c r="G216" s="1">
        <v>205621.18</v>
      </c>
      <c r="H216" s="1">
        <v>224761.18</v>
      </c>
      <c r="I216" s="5">
        <f t="shared" si="11"/>
        <v>19140</v>
      </c>
      <c r="J216" s="8">
        <f t="shared" si="9"/>
        <v>1.7233927606699082</v>
      </c>
      <c r="K216" s="1">
        <v>19140</v>
      </c>
      <c r="L216" s="7">
        <f t="shared" si="10"/>
        <v>0</v>
      </c>
      <c r="M216" s="2">
        <v>41995</v>
      </c>
      <c r="N216">
        <v>14</v>
      </c>
      <c r="O216">
        <v>12</v>
      </c>
      <c r="P216">
        <v>2</v>
      </c>
      <c r="Q216">
        <v>0</v>
      </c>
      <c r="R216">
        <v>0</v>
      </c>
      <c r="S216">
        <v>0</v>
      </c>
      <c r="T216" t="str">
        <f>IFERROR(VLOOKUP(S216,Sheet2!$A$6:$B$31,2,0),"Not Available")</f>
        <v>Not Available</v>
      </c>
      <c r="U216" t="s">
        <v>21</v>
      </c>
      <c r="V216">
        <v>0</v>
      </c>
      <c r="W216" s="1">
        <v>11106</v>
      </c>
      <c r="X216" s="2">
        <v>42460</v>
      </c>
      <c r="Y216">
        <v>0</v>
      </c>
      <c r="Z216">
        <v>0</v>
      </c>
    </row>
    <row r="217" spans="1:26" x14ac:dyDescent="0.3">
      <c r="A217">
        <v>62390431473</v>
      </c>
      <c r="B217" t="s">
        <v>173</v>
      </c>
      <c r="C217">
        <v>78204906898</v>
      </c>
      <c r="D217" t="s">
        <v>252</v>
      </c>
      <c r="E217" s="1">
        <v>150000</v>
      </c>
      <c r="F217">
        <v>15.75</v>
      </c>
      <c r="G217" s="1">
        <v>95764</v>
      </c>
      <c r="H217" s="1">
        <v>95599</v>
      </c>
      <c r="I217" s="5">
        <f t="shared" si="11"/>
        <v>0</v>
      </c>
      <c r="J217" s="8">
        <f t="shared" si="9"/>
        <v>0</v>
      </c>
      <c r="K217">
        <v>0</v>
      </c>
      <c r="L217" s="7">
        <f t="shared" si="10"/>
        <v>0</v>
      </c>
      <c r="M217" s="2">
        <v>41996</v>
      </c>
      <c r="N217">
        <v>14</v>
      </c>
      <c r="O217">
        <v>14</v>
      </c>
      <c r="P217">
        <v>0</v>
      </c>
      <c r="Q217">
        <v>0</v>
      </c>
      <c r="R217">
        <v>0</v>
      </c>
      <c r="S217">
        <v>0</v>
      </c>
      <c r="T217" t="str">
        <f>IFERROR(VLOOKUP(S217,Sheet2!$A$6:$B$31,2,0),"Not Available")</f>
        <v>Not Available</v>
      </c>
      <c r="U217" t="s">
        <v>21</v>
      </c>
      <c r="V217">
        <v>0</v>
      </c>
      <c r="W217" s="1">
        <v>5289</v>
      </c>
      <c r="X217" t="s">
        <v>22</v>
      </c>
      <c r="Y217">
        <v>0</v>
      </c>
      <c r="Z217">
        <v>0</v>
      </c>
    </row>
    <row r="218" spans="1:26" x14ac:dyDescent="0.3">
      <c r="A218">
        <v>62390737296</v>
      </c>
      <c r="B218" t="s">
        <v>173</v>
      </c>
      <c r="C218">
        <v>78301885186</v>
      </c>
      <c r="D218" t="s">
        <v>253</v>
      </c>
      <c r="E218" s="1">
        <v>140000</v>
      </c>
      <c r="F218">
        <v>15.75</v>
      </c>
      <c r="G218" s="1">
        <v>90065.84</v>
      </c>
      <c r="H218" s="1">
        <v>94105.84</v>
      </c>
      <c r="I218" s="5">
        <f t="shared" si="11"/>
        <v>4040</v>
      </c>
      <c r="J218" s="8">
        <f t="shared" si="9"/>
        <v>0.81847649918962728</v>
      </c>
      <c r="K218" s="1">
        <v>4040</v>
      </c>
      <c r="L218" s="7">
        <f t="shared" si="10"/>
        <v>0</v>
      </c>
      <c r="M218" s="2">
        <v>41997</v>
      </c>
      <c r="N218">
        <v>14</v>
      </c>
      <c r="O218">
        <v>13</v>
      </c>
      <c r="P218">
        <v>1</v>
      </c>
      <c r="Q218">
        <v>0</v>
      </c>
      <c r="R218">
        <v>0</v>
      </c>
      <c r="S218">
        <v>0</v>
      </c>
      <c r="T218" t="str">
        <f>IFERROR(VLOOKUP(S218,Sheet2!$A$6:$B$31,2,0),"Not Available")</f>
        <v>Not Available</v>
      </c>
      <c r="U218" t="s">
        <v>21</v>
      </c>
      <c r="V218">
        <v>0</v>
      </c>
      <c r="W218" s="1">
        <v>4936</v>
      </c>
      <c r="X218" s="2">
        <v>42460</v>
      </c>
      <c r="Y218">
        <v>0</v>
      </c>
      <c r="Z218">
        <v>0</v>
      </c>
    </row>
    <row r="219" spans="1:26" x14ac:dyDescent="0.3">
      <c r="A219">
        <v>62392423438</v>
      </c>
      <c r="B219" t="s">
        <v>173</v>
      </c>
      <c r="C219">
        <v>72022583730</v>
      </c>
      <c r="D219" t="s">
        <v>254</v>
      </c>
      <c r="E219" s="1">
        <v>300000</v>
      </c>
      <c r="F219">
        <v>15.75</v>
      </c>
      <c r="G219" s="1">
        <v>202852.93</v>
      </c>
      <c r="H219" s="1">
        <v>199930.93</v>
      </c>
      <c r="I219" s="5">
        <f t="shared" si="11"/>
        <v>0</v>
      </c>
      <c r="J219" s="8">
        <f t="shared" si="9"/>
        <v>0</v>
      </c>
      <c r="K219">
        <v>0</v>
      </c>
      <c r="L219" s="7">
        <f t="shared" si="10"/>
        <v>0</v>
      </c>
      <c r="M219" s="2">
        <v>42005</v>
      </c>
      <c r="N219">
        <v>14</v>
      </c>
      <c r="O219">
        <v>14</v>
      </c>
      <c r="P219">
        <v>0</v>
      </c>
      <c r="Q219">
        <v>0</v>
      </c>
      <c r="R219">
        <v>0</v>
      </c>
      <c r="S219">
        <v>0</v>
      </c>
      <c r="T219" t="str">
        <f>IFERROR(VLOOKUP(S219,Sheet2!$A$6:$B$31,2,0),"Not Available")</f>
        <v>Not Available</v>
      </c>
      <c r="U219" t="s">
        <v>21</v>
      </c>
      <c r="V219">
        <v>0</v>
      </c>
      <c r="W219" s="1">
        <v>10577</v>
      </c>
      <c r="X219" t="s">
        <v>22</v>
      </c>
      <c r="Y219">
        <v>0</v>
      </c>
      <c r="Z219">
        <v>0</v>
      </c>
    </row>
    <row r="220" spans="1:26" x14ac:dyDescent="0.3">
      <c r="A220">
        <v>62396128847</v>
      </c>
      <c r="B220" t="s">
        <v>173</v>
      </c>
      <c r="C220">
        <v>79214050781</v>
      </c>
      <c r="D220" t="s">
        <v>255</v>
      </c>
      <c r="E220" s="1">
        <v>100000</v>
      </c>
      <c r="F220">
        <v>15.75</v>
      </c>
      <c r="G220" s="1">
        <v>66457</v>
      </c>
      <c r="H220" s="1">
        <v>65421</v>
      </c>
      <c r="I220" s="5">
        <f t="shared" si="11"/>
        <v>0</v>
      </c>
      <c r="J220" s="8">
        <f t="shared" si="9"/>
        <v>0</v>
      </c>
      <c r="K220">
        <v>0</v>
      </c>
      <c r="L220" s="7">
        <f t="shared" si="10"/>
        <v>0</v>
      </c>
      <c r="M220" s="2">
        <v>42023</v>
      </c>
      <c r="N220">
        <v>14</v>
      </c>
      <c r="O220">
        <v>14</v>
      </c>
      <c r="P220">
        <v>0</v>
      </c>
      <c r="Q220">
        <v>0</v>
      </c>
      <c r="R220">
        <v>0</v>
      </c>
      <c r="S220">
        <v>0</v>
      </c>
      <c r="T220" t="str">
        <f>IFERROR(VLOOKUP(S220,Sheet2!$A$6:$B$31,2,0),"Not Available")</f>
        <v>Not Available</v>
      </c>
      <c r="U220" t="s">
        <v>21</v>
      </c>
      <c r="V220">
        <v>0</v>
      </c>
      <c r="W220" s="1">
        <v>3526</v>
      </c>
      <c r="X220" t="s">
        <v>22</v>
      </c>
      <c r="Y220">
        <v>0</v>
      </c>
      <c r="Z220">
        <v>0</v>
      </c>
    </row>
    <row r="221" spans="1:26" x14ac:dyDescent="0.3">
      <c r="A221">
        <v>62396734325</v>
      </c>
      <c r="B221" t="s">
        <v>173</v>
      </c>
      <c r="C221">
        <v>78204951999</v>
      </c>
      <c r="D221" t="s">
        <v>256</v>
      </c>
      <c r="E221" s="1">
        <v>200000</v>
      </c>
      <c r="F221">
        <v>15.75</v>
      </c>
      <c r="G221" s="1">
        <v>130204.11</v>
      </c>
      <c r="H221" s="1">
        <v>128916.11</v>
      </c>
      <c r="I221" s="5">
        <f t="shared" si="11"/>
        <v>0</v>
      </c>
      <c r="J221" s="8">
        <f t="shared" si="9"/>
        <v>0</v>
      </c>
      <c r="K221">
        <v>0</v>
      </c>
      <c r="L221" s="7">
        <f t="shared" si="10"/>
        <v>0</v>
      </c>
      <c r="M221" s="2">
        <v>42024</v>
      </c>
      <c r="N221">
        <v>14</v>
      </c>
      <c r="O221">
        <v>14</v>
      </c>
      <c r="P221">
        <v>0</v>
      </c>
      <c r="Q221">
        <v>0</v>
      </c>
      <c r="R221">
        <v>0</v>
      </c>
      <c r="S221">
        <v>0</v>
      </c>
      <c r="T221" t="str">
        <f>IFERROR(VLOOKUP(S221,Sheet2!$A$6:$B$31,2,0),"Not Available")</f>
        <v>Not Available</v>
      </c>
      <c r="U221" t="s">
        <v>21</v>
      </c>
      <c r="V221">
        <v>0</v>
      </c>
      <c r="W221" s="1">
        <v>7208</v>
      </c>
      <c r="X221" t="s">
        <v>22</v>
      </c>
      <c r="Y221">
        <v>0</v>
      </c>
      <c r="Z221">
        <v>0</v>
      </c>
    </row>
    <row r="222" spans="1:26" x14ac:dyDescent="0.3">
      <c r="A222">
        <v>62398427765</v>
      </c>
      <c r="B222" t="s">
        <v>173</v>
      </c>
      <c r="C222">
        <v>72038848690</v>
      </c>
      <c r="D222" t="s">
        <v>257</v>
      </c>
      <c r="E222" s="1">
        <v>150000</v>
      </c>
      <c r="F222">
        <v>15.75</v>
      </c>
      <c r="G222" s="1">
        <v>99611</v>
      </c>
      <c r="H222" s="1">
        <v>96657</v>
      </c>
      <c r="I222" s="5">
        <f t="shared" si="11"/>
        <v>0</v>
      </c>
      <c r="J222" s="8">
        <f t="shared" si="9"/>
        <v>0</v>
      </c>
      <c r="K222">
        <v>0</v>
      </c>
      <c r="L222" s="7">
        <f t="shared" si="10"/>
        <v>0</v>
      </c>
      <c r="M222" s="2">
        <v>42031</v>
      </c>
      <c r="N222">
        <v>14</v>
      </c>
      <c r="O222">
        <v>14</v>
      </c>
      <c r="P222">
        <v>0</v>
      </c>
      <c r="Q222">
        <v>0</v>
      </c>
      <c r="R222">
        <v>0</v>
      </c>
      <c r="S222">
        <v>0</v>
      </c>
      <c r="T222" t="str">
        <f>IFERROR(VLOOKUP(S222,Sheet2!$A$6:$B$31,2,0),"Not Available")</f>
        <v>Not Available</v>
      </c>
      <c r="U222" t="s">
        <v>21</v>
      </c>
      <c r="V222">
        <v>0</v>
      </c>
      <c r="W222" s="1">
        <v>5289</v>
      </c>
      <c r="X222" t="s">
        <v>22</v>
      </c>
      <c r="Y222">
        <v>0</v>
      </c>
      <c r="Z222">
        <v>0</v>
      </c>
    </row>
    <row r="223" spans="1:26" x14ac:dyDescent="0.3">
      <c r="A223">
        <v>62398810726</v>
      </c>
      <c r="B223" t="s">
        <v>173</v>
      </c>
      <c r="C223">
        <v>72052396835</v>
      </c>
      <c r="D223" t="s">
        <v>258</v>
      </c>
      <c r="E223" s="1">
        <v>185000</v>
      </c>
      <c r="F223">
        <v>15.75</v>
      </c>
      <c r="G223" s="1">
        <v>123266.97</v>
      </c>
      <c r="H223" s="1">
        <v>128788.97</v>
      </c>
      <c r="I223" s="5">
        <f t="shared" si="11"/>
        <v>5522</v>
      </c>
      <c r="J223" s="8">
        <f t="shared" si="9"/>
        <v>0.84654300168634067</v>
      </c>
      <c r="K223" s="1">
        <v>5522</v>
      </c>
      <c r="L223" s="7">
        <f t="shared" si="10"/>
        <v>0</v>
      </c>
      <c r="M223" s="2">
        <v>42033</v>
      </c>
      <c r="N223">
        <v>14</v>
      </c>
      <c r="O223">
        <v>13</v>
      </c>
      <c r="P223">
        <v>1</v>
      </c>
      <c r="Q223">
        <v>0</v>
      </c>
      <c r="R223">
        <v>0</v>
      </c>
      <c r="S223">
        <v>0</v>
      </c>
      <c r="T223" t="str">
        <f>IFERROR(VLOOKUP(S223,Sheet2!$A$6:$B$31,2,0),"Not Available")</f>
        <v>Not Available</v>
      </c>
      <c r="U223" t="s">
        <v>21</v>
      </c>
      <c r="V223">
        <v>0</v>
      </c>
      <c r="W223" s="1">
        <v>6523</v>
      </c>
      <c r="X223" s="2">
        <v>42460</v>
      </c>
      <c r="Y223">
        <v>0</v>
      </c>
      <c r="Z223">
        <v>0</v>
      </c>
    </row>
    <row r="224" spans="1:26" x14ac:dyDescent="0.3">
      <c r="A224">
        <v>62398962565</v>
      </c>
      <c r="B224" t="s">
        <v>173</v>
      </c>
      <c r="C224">
        <v>72049609136</v>
      </c>
      <c r="D224" t="s">
        <v>259</v>
      </c>
      <c r="E224" s="1">
        <v>210000</v>
      </c>
      <c r="F224">
        <v>15.75</v>
      </c>
      <c r="G224" s="1">
        <v>143375.54999999999</v>
      </c>
      <c r="H224" s="1">
        <v>142661.54999999999</v>
      </c>
      <c r="I224" s="5">
        <f t="shared" si="11"/>
        <v>0</v>
      </c>
      <c r="J224" s="8">
        <f t="shared" si="9"/>
        <v>0</v>
      </c>
      <c r="K224">
        <v>0</v>
      </c>
      <c r="L224" s="7">
        <f t="shared" si="10"/>
        <v>0</v>
      </c>
      <c r="M224" s="2">
        <v>42034</v>
      </c>
      <c r="N224">
        <v>14</v>
      </c>
      <c r="O224">
        <v>14</v>
      </c>
      <c r="P224">
        <v>0</v>
      </c>
      <c r="Q224">
        <v>0</v>
      </c>
      <c r="R224">
        <v>0</v>
      </c>
      <c r="S224">
        <v>0</v>
      </c>
      <c r="T224" t="str">
        <f>IFERROR(VLOOKUP(S224,Sheet2!$A$6:$B$31,2,0),"Not Available")</f>
        <v>Not Available</v>
      </c>
      <c r="U224" t="s">
        <v>21</v>
      </c>
      <c r="V224">
        <v>0</v>
      </c>
      <c r="W224" s="1">
        <v>7249</v>
      </c>
      <c r="X224" t="s">
        <v>22</v>
      </c>
      <c r="Y224">
        <v>0</v>
      </c>
      <c r="Z224">
        <v>0</v>
      </c>
    </row>
    <row r="225" spans="1:26" x14ac:dyDescent="0.3">
      <c r="A225">
        <v>62400225350</v>
      </c>
      <c r="B225" t="s">
        <v>173</v>
      </c>
      <c r="C225">
        <v>72000907670</v>
      </c>
      <c r="D225" t="s">
        <v>260</v>
      </c>
      <c r="E225" s="1">
        <v>160000</v>
      </c>
      <c r="F225">
        <v>15.75</v>
      </c>
      <c r="G225" s="1">
        <v>111889</v>
      </c>
      <c r="H225" s="1">
        <v>116822</v>
      </c>
      <c r="I225" s="5">
        <f t="shared" si="11"/>
        <v>4933</v>
      </c>
      <c r="J225" s="8">
        <f t="shared" si="9"/>
        <v>0.87449033859244818</v>
      </c>
      <c r="K225" s="1">
        <v>4933</v>
      </c>
      <c r="L225" s="7">
        <f t="shared" si="10"/>
        <v>0</v>
      </c>
      <c r="M225" s="2">
        <v>42038</v>
      </c>
      <c r="N225">
        <v>12</v>
      </c>
      <c r="O225">
        <v>11</v>
      </c>
      <c r="P225">
        <v>1</v>
      </c>
      <c r="Q225">
        <v>0</v>
      </c>
      <c r="R225">
        <v>0</v>
      </c>
      <c r="S225">
        <v>0</v>
      </c>
      <c r="T225" t="str">
        <f>IFERROR(VLOOKUP(S225,Sheet2!$A$6:$B$31,2,0),"Not Available")</f>
        <v>Not Available</v>
      </c>
      <c r="U225" t="s">
        <v>21</v>
      </c>
      <c r="V225">
        <v>0</v>
      </c>
      <c r="W225" s="1">
        <v>5641</v>
      </c>
      <c r="X225" s="2">
        <v>42460</v>
      </c>
      <c r="Y225">
        <v>0</v>
      </c>
      <c r="Z225">
        <v>0</v>
      </c>
    </row>
    <row r="226" spans="1:26" x14ac:dyDescent="0.3">
      <c r="A226">
        <v>62400767110</v>
      </c>
      <c r="B226" t="s">
        <v>173</v>
      </c>
      <c r="C226">
        <v>72046488249</v>
      </c>
      <c r="D226" t="s">
        <v>261</v>
      </c>
      <c r="E226" s="1">
        <v>220000</v>
      </c>
      <c r="F226">
        <v>15.75</v>
      </c>
      <c r="G226" s="1">
        <v>153693</v>
      </c>
      <c r="H226" s="1">
        <v>153134</v>
      </c>
      <c r="I226" s="5">
        <f t="shared" si="11"/>
        <v>0</v>
      </c>
      <c r="J226" s="8">
        <f t="shared" si="9"/>
        <v>0</v>
      </c>
      <c r="K226">
        <v>0</v>
      </c>
      <c r="L226" s="7">
        <f t="shared" si="10"/>
        <v>0</v>
      </c>
      <c r="M226" s="2">
        <v>42040</v>
      </c>
      <c r="N226">
        <v>12</v>
      </c>
      <c r="O226">
        <v>12</v>
      </c>
      <c r="P226">
        <v>0</v>
      </c>
      <c r="Q226">
        <v>0</v>
      </c>
      <c r="R226">
        <v>0</v>
      </c>
      <c r="S226">
        <v>0</v>
      </c>
      <c r="T226" t="str">
        <f>IFERROR(VLOOKUP(S226,Sheet2!$A$6:$B$31,2,0),"Not Available")</f>
        <v>Not Available</v>
      </c>
      <c r="U226" t="s">
        <v>21</v>
      </c>
      <c r="V226">
        <v>0</v>
      </c>
      <c r="W226" s="1">
        <v>7757</v>
      </c>
      <c r="X226" t="s">
        <v>22</v>
      </c>
      <c r="Y226">
        <v>0</v>
      </c>
      <c r="Z226">
        <v>0</v>
      </c>
    </row>
    <row r="227" spans="1:26" x14ac:dyDescent="0.3">
      <c r="A227">
        <v>62401058411</v>
      </c>
      <c r="B227" t="s">
        <v>173</v>
      </c>
      <c r="C227">
        <v>72089742434</v>
      </c>
      <c r="D227" t="s">
        <v>262</v>
      </c>
      <c r="E227" s="1">
        <v>300000</v>
      </c>
      <c r="F227">
        <v>14.75</v>
      </c>
      <c r="G227" s="1">
        <v>77292</v>
      </c>
      <c r="H227" s="1">
        <v>75743</v>
      </c>
      <c r="I227" s="5">
        <f t="shared" si="11"/>
        <v>0</v>
      </c>
      <c r="J227" s="8">
        <f t="shared" si="9"/>
        <v>0</v>
      </c>
      <c r="K227">
        <v>0</v>
      </c>
      <c r="L227" s="7">
        <f t="shared" si="10"/>
        <v>0</v>
      </c>
      <c r="M227" s="2">
        <v>42041</v>
      </c>
      <c r="N227">
        <v>12</v>
      </c>
      <c r="O227">
        <v>12</v>
      </c>
      <c r="P227">
        <v>0</v>
      </c>
      <c r="Q227">
        <v>0</v>
      </c>
      <c r="R227">
        <v>0</v>
      </c>
      <c r="S227">
        <v>0</v>
      </c>
      <c r="T227" t="str">
        <f>IFERROR(VLOOKUP(S227,Sheet2!$A$6:$B$31,2,0),"Not Available")</f>
        <v>Not Available</v>
      </c>
      <c r="U227" t="s">
        <v>21</v>
      </c>
      <c r="V227">
        <v>0</v>
      </c>
      <c r="W227" s="1">
        <v>19727</v>
      </c>
      <c r="X227" t="s">
        <v>22</v>
      </c>
      <c r="Y227">
        <v>0</v>
      </c>
      <c r="Z227">
        <v>0</v>
      </c>
    </row>
    <row r="228" spans="1:26" x14ac:dyDescent="0.3">
      <c r="A228">
        <v>62403363579</v>
      </c>
      <c r="B228" t="s">
        <v>173</v>
      </c>
      <c r="C228">
        <v>79242163441</v>
      </c>
      <c r="D228" t="s">
        <v>263</v>
      </c>
      <c r="E228" s="1">
        <v>100000</v>
      </c>
      <c r="F228">
        <v>15.75</v>
      </c>
      <c r="G228" s="1">
        <v>69793.8</v>
      </c>
      <c r="H228" s="1">
        <v>76731.8</v>
      </c>
      <c r="I228" s="5">
        <f t="shared" si="11"/>
        <v>6938</v>
      </c>
      <c r="J228" s="8">
        <f t="shared" si="9"/>
        <v>1.9676687464549063</v>
      </c>
      <c r="K228" s="1">
        <v>6938</v>
      </c>
      <c r="L228" s="7">
        <f t="shared" si="10"/>
        <v>0</v>
      </c>
      <c r="M228" s="2">
        <v>42053</v>
      </c>
      <c r="N228">
        <v>12</v>
      </c>
      <c r="O228">
        <v>10</v>
      </c>
      <c r="P228">
        <v>2</v>
      </c>
      <c r="Q228">
        <v>0</v>
      </c>
      <c r="R228">
        <v>0</v>
      </c>
      <c r="S228">
        <v>0</v>
      </c>
      <c r="T228" t="str">
        <f>IFERROR(VLOOKUP(S228,Sheet2!$A$6:$B$31,2,0),"Not Available")</f>
        <v>Not Available</v>
      </c>
      <c r="U228" t="s">
        <v>21</v>
      </c>
      <c r="V228">
        <v>0</v>
      </c>
      <c r="W228" s="1">
        <v>3526</v>
      </c>
      <c r="X228" s="2">
        <v>42460</v>
      </c>
      <c r="Y228">
        <v>0</v>
      </c>
      <c r="Z228">
        <v>0</v>
      </c>
    </row>
    <row r="229" spans="1:26" x14ac:dyDescent="0.3">
      <c r="A229">
        <v>62403426699</v>
      </c>
      <c r="B229" t="s">
        <v>173</v>
      </c>
      <c r="C229">
        <v>72066939732</v>
      </c>
      <c r="D229" t="s">
        <v>264</v>
      </c>
      <c r="E229" s="1">
        <v>130000</v>
      </c>
      <c r="F229">
        <v>15.75</v>
      </c>
      <c r="G229" s="1">
        <v>90061.95</v>
      </c>
      <c r="H229" s="1">
        <v>89853.95</v>
      </c>
      <c r="I229" s="5">
        <f t="shared" si="11"/>
        <v>0</v>
      </c>
      <c r="J229" s="8">
        <f t="shared" si="9"/>
        <v>0</v>
      </c>
      <c r="K229">
        <v>0</v>
      </c>
      <c r="L229" s="7">
        <f t="shared" si="10"/>
        <v>0</v>
      </c>
      <c r="M229" s="2">
        <v>42054</v>
      </c>
      <c r="N229">
        <v>12</v>
      </c>
      <c r="O229">
        <v>12</v>
      </c>
      <c r="P229">
        <v>0</v>
      </c>
      <c r="Q229">
        <v>0</v>
      </c>
      <c r="R229">
        <v>0</v>
      </c>
      <c r="S229">
        <v>0</v>
      </c>
      <c r="T229" t="str">
        <f>IFERROR(VLOOKUP(S229,Sheet2!$A$6:$B$31,2,0),"Not Available")</f>
        <v>Not Available</v>
      </c>
      <c r="U229" t="s">
        <v>21</v>
      </c>
      <c r="V229">
        <v>0</v>
      </c>
      <c r="W229" s="1">
        <v>4584</v>
      </c>
      <c r="X229" t="s">
        <v>22</v>
      </c>
      <c r="Y229">
        <v>0</v>
      </c>
      <c r="Z229">
        <v>0</v>
      </c>
    </row>
    <row r="230" spans="1:26" x14ac:dyDescent="0.3">
      <c r="A230">
        <v>62403614082</v>
      </c>
      <c r="B230" t="s">
        <v>173</v>
      </c>
      <c r="C230">
        <v>72055453076</v>
      </c>
      <c r="D230" t="s">
        <v>265</v>
      </c>
      <c r="E230" s="1">
        <v>170000</v>
      </c>
      <c r="F230">
        <v>15.75</v>
      </c>
      <c r="G230" s="1">
        <v>118084.49</v>
      </c>
      <c r="H230" s="1">
        <v>124006.49</v>
      </c>
      <c r="I230" s="5">
        <f t="shared" si="11"/>
        <v>5922</v>
      </c>
      <c r="J230" s="8">
        <f t="shared" si="9"/>
        <v>0.98798798798798804</v>
      </c>
      <c r="K230" s="1">
        <v>5922</v>
      </c>
      <c r="L230" s="7">
        <f t="shared" si="10"/>
        <v>0</v>
      </c>
      <c r="M230" s="2">
        <v>42059</v>
      </c>
      <c r="N230">
        <v>12</v>
      </c>
      <c r="O230">
        <v>11</v>
      </c>
      <c r="P230">
        <v>1</v>
      </c>
      <c r="Q230">
        <v>0</v>
      </c>
      <c r="R230">
        <v>0</v>
      </c>
      <c r="S230">
        <v>0</v>
      </c>
      <c r="T230" t="str">
        <f>IFERROR(VLOOKUP(S230,Sheet2!$A$6:$B$31,2,0),"Not Available")</f>
        <v>Not Available</v>
      </c>
      <c r="U230" t="s">
        <v>21</v>
      </c>
      <c r="V230">
        <v>0</v>
      </c>
      <c r="W230" s="1">
        <v>5994</v>
      </c>
      <c r="X230" s="2">
        <v>42460</v>
      </c>
      <c r="Y230">
        <v>0</v>
      </c>
      <c r="Z230">
        <v>0</v>
      </c>
    </row>
    <row r="231" spans="1:26" x14ac:dyDescent="0.3">
      <c r="A231">
        <v>62404513037</v>
      </c>
      <c r="B231" t="s">
        <v>173</v>
      </c>
      <c r="C231">
        <v>72033811937</v>
      </c>
      <c r="D231" t="s">
        <v>266</v>
      </c>
      <c r="E231" s="1">
        <v>190000</v>
      </c>
      <c r="F231">
        <v>15.75</v>
      </c>
      <c r="G231" s="1">
        <v>131708</v>
      </c>
      <c r="H231" s="1">
        <v>138395</v>
      </c>
      <c r="I231" s="5">
        <f t="shared" si="11"/>
        <v>6687</v>
      </c>
      <c r="J231" s="8">
        <f t="shared" si="9"/>
        <v>0.9982086878638603</v>
      </c>
      <c r="K231" s="1">
        <v>6687</v>
      </c>
      <c r="L231" s="7">
        <f t="shared" si="10"/>
        <v>0</v>
      </c>
      <c r="M231" s="2">
        <v>42060</v>
      </c>
      <c r="N231">
        <v>12</v>
      </c>
      <c r="O231">
        <v>11</v>
      </c>
      <c r="P231">
        <v>1</v>
      </c>
      <c r="Q231">
        <v>0</v>
      </c>
      <c r="R231">
        <v>0</v>
      </c>
      <c r="S231">
        <v>0</v>
      </c>
      <c r="T231" t="str">
        <f>IFERROR(VLOOKUP(S231,Sheet2!$A$6:$B$31,2,0),"Not Available")</f>
        <v>Not Available</v>
      </c>
      <c r="U231" t="s">
        <v>21</v>
      </c>
      <c r="V231">
        <v>0</v>
      </c>
      <c r="W231" s="1">
        <v>6699</v>
      </c>
      <c r="X231" s="2">
        <v>42460</v>
      </c>
      <c r="Y231">
        <v>0</v>
      </c>
      <c r="Z231">
        <v>0</v>
      </c>
    </row>
    <row r="232" spans="1:26" x14ac:dyDescent="0.3">
      <c r="A232">
        <v>62405293202</v>
      </c>
      <c r="B232" t="s">
        <v>173</v>
      </c>
      <c r="C232">
        <v>72099152012</v>
      </c>
      <c r="D232" t="s">
        <v>267</v>
      </c>
      <c r="E232" s="1">
        <v>120000</v>
      </c>
      <c r="F232">
        <v>15.75</v>
      </c>
      <c r="G232" s="1">
        <v>82853.59</v>
      </c>
      <c r="H232" s="1">
        <v>83856.59</v>
      </c>
      <c r="I232" s="5">
        <f t="shared" si="11"/>
        <v>1003</v>
      </c>
      <c r="J232" s="8">
        <f t="shared" si="9"/>
        <v>0.23705979673835972</v>
      </c>
      <c r="K232" s="1">
        <v>1003</v>
      </c>
      <c r="L232" s="7">
        <f t="shared" si="10"/>
        <v>0</v>
      </c>
      <c r="M232" s="2">
        <v>42063</v>
      </c>
      <c r="N232">
        <v>12</v>
      </c>
      <c r="O232">
        <v>12</v>
      </c>
      <c r="P232">
        <v>0</v>
      </c>
      <c r="Q232">
        <v>0</v>
      </c>
      <c r="R232">
        <v>0</v>
      </c>
      <c r="S232">
        <v>0</v>
      </c>
      <c r="T232" t="str">
        <f>IFERROR(VLOOKUP(S232,Sheet2!$A$6:$B$31,2,0),"Not Available")</f>
        <v>Not Available</v>
      </c>
      <c r="U232" t="s">
        <v>21</v>
      </c>
      <c r="V232">
        <v>0</v>
      </c>
      <c r="W232" s="1">
        <v>4231</v>
      </c>
      <c r="X232" s="2">
        <v>42460</v>
      </c>
      <c r="Y232">
        <v>0</v>
      </c>
      <c r="Z232">
        <v>0</v>
      </c>
    </row>
    <row r="233" spans="1:26" x14ac:dyDescent="0.3">
      <c r="A233">
        <v>62405658992</v>
      </c>
      <c r="B233" t="s">
        <v>173</v>
      </c>
      <c r="C233">
        <v>72105380067</v>
      </c>
      <c r="D233" t="s">
        <v>268</v>
      </c>
      <c r="E233" s="1">
        <v>180000</v>
      </c>
      <c r="F233">
        <v>15.75</v>
      </c>
      <c r="G233" s="1">
        <v>131342</v>
      </c>
      <c r="H233" s="1">
        <v>143906</v>
      </c>
      <c r="I233" s="5">
        <f t="shared" si="11"/>
        <v>12564</v>
      </c>
      <c r="J233" s="8">
        <f t="shared" si="9"/>
        <v>1.9795178824641564</v>
      </c>
      <c r="K233" s="1">
        <v>12564</v>
      </c>
      <c r="L233" s="7">
        <f t="shared" si="10"/>
        <v>0</v>
      </c>
      <c r="M233" s="2">
        <v>42065</v>
      </c>
      <c r="N233">
        <v>12</v>
      </c>
      <c r="O233">
        <v>10</v>
      </c>
      <c r="P233">
        <v>2</v>
      </c>
      <c r="Q233">
        <v>0</v>
      </c>
      <c r="R233">
        <v>0</v>
      </c>
      <c r="S233">
        <v>0</v>
      </c>
      <c r="T233" t="str">
        <f>IFERROR(VLOOKUP(S233,Sheet2!$A$6:$B$31,2,0),"Not Available")</f>
        <v>Not Available</v>
      </c>
      <c r="U233" t="s">
        <v>21</v>
      </c>
      <c r="V233">
        <v>0</v>
      </c>
      <c r="W233" s="1">
        <v>6347</v>
      </c>
      <c r="X233" s="2">
        <v>42460</v>
      </c>
      <c r="Y233">
        <v>0</v>
      </c>
      <c r="Z233">
        <v>0</v>
      </c>
    </row>
    <row r="234" spans="1:26" x14ac:dyDescent="0.3">
      <c r="A234">
        <v>62405728869</v>
      </c>
      <c r="B234" t="s">
        <v>173</v>
      </c>
      <c r="C234">
        <v>79219446189</v>
      </c>
      <c r="D234" t="s">
        <v>269</v>
      </c>
      <c r="E234" s="1">
        <v>170000</v>
      </c>
      <c r="F234">
        <v>15.75</v>
      </c>
      <c r="G234" s="1">
        <v>123442</v>
      </c>
      <c r="H234" s="1">
        <v>123318</v>
      </c>
      <c r="I234" s="5">
        <f t="shared" si="11"/>
        <v>0</v>
      </c>
      <c r="J234" s="8">
        <f t="shared" si="9"/>
        <v>0</v>
      </c>
      <c r="K234">
        <v>0</v>
      </c>
      <c r="L234" s="7">
        <f t="shared" si="10"/>
        <v>0</v>
      </c>
      <c r="M234" s="2">
        <v>42065</v>
      </c>
      <c r="N234">
        <v>12</v>
      </c>
      <c r="O234">
        <v>12</v>
      </c>
      <c r="P234">
        <v>0</v>
      </c>
      <c r="Q234">
        <v>0</v>
      </c>
      <c r="R234">
        <v>0</v>
      </c>
      <c r="S234">
        <v>0</v>
      </c>
      <c r="T234" t="str">
        <f>IFERROR(VLOOKUP(S234,Sheet2!$A$6:$B$31,2,0),"Not Available")</f>
        <v>Not Available</v>
      </c>
      <c r="U234" t="s">
        <v>21</v>
      </c>
      <c r="V234">
        <v>0</v>
      </c>
      <c r="W234" s="1">
        <v>5994</v>
      </c>
      <c r="X234" t="s">
        <v>22</v>
      </c>
      <c r="Y234">
        <v>0</v>
      </c>
      <c r="Z234">
        <v>0</v>
      </c>
    </row>
    <row r="235" spans="1:26" x14ac:dyDescent="0.3">
      <c r="A235">
        <v>62405970138</v>
      </c>
      <c r="B235" t="s">
        <v>173</v>
      </c>
      <c r="C235">
        <v>72000610975</v>
      </c>
      <c r="D235" t="s">
        <v>270</v>
      </c>
      <c r="E235" s="1">
        <v>100000</v>
      </c>
      <c r="F235">
        <v>15.75</v>
      </c>
      <c r="G235" s="1">
        <v>73914.84</v>
      </c>
      <c r="H235" s="1">
        <v>77626.84</v>
      </c>
      <c r="I235" s="5">
        <f t="shared" si="11"/>
        <v>3712</v>
      </c>
      <c r="J235" s="8">
        <f t="shared" si="9"/>
        <v>1.0527509926262053</v>
      </c>
      <c r="K235" s="1">
        <v>3712</v>
      </c>
      <c r="L235" s="7">
        <f t="shared" si="10"/>
        <v>0</v>
      </c>
      <c r="M235" s="2">
        <v>42066</v>
      </c>
      <c r="N235">
        <v>12</v>
      </c>
      <c r="O235">
        <v>11</v>
      </c>
      <c r="P235">
        <v>1</v>
      </c>
      <c r="Q235">
        <v>0</v>
      </c>
      <c r="R235">
        <v>0</v>
      </c>
      <c r="S235">
        <v>0</v>
      </c>
      <c r="T235" t="str">
        <f>IFERROR(VLOOKUP(S235,Sheet2!$A$6:$B$31,2,0),"Not Available")</f>
        <v>Not Available</v>
      </c>
      <c r="U235" t="s">
        <v>21</v>
      </c>
      <c r="V235">
        <v>0</v>
      </c>
      <c r="W235" s="1">
        <v>3526</v>
      </c>
      <c r="X235" s="2">
        <v>42460</v>
      </c>
      <c r="Y235">
        <v>0</v>
      </c>
      <c r="Z235">
        <v>0</v>
      </c>
    </row>
    <row r="236" spans="1:26" x14ac:dyDescent="0.3">
      <c r="A236">
        <v>62405992299</v>
      </c>
      <c r="B236" t="s">
        <v>173</v>
      </c>
      <c r="C236">
        <v>72020355647</v>
      </c>
      <c r="D236" t="s">
        <v>271</v>
      </c>
      <c r="E236" s="1">
        <v>170000</v>
      </c>
      <c r="F236">
        <v>15.75</v>
      </c>
      <c r="G236" s="1">
        <v>124111.89</v>
      </c>
      <c r="H236" s="1">
        <v>125739.89</v>
      </c>
      <c r="I236" s="5">
        <f t="shared" si="11"/>
        <v>1628</v>
      </c>
      <c r="J236" s="8">
        <f t="shared" si="9"/>
        <v>0.27160493827160492</v>
      </c>
      <c r="K236" s="1">
        <v>1628</v>
      </c>
      <c r="L236" s="7">
        <f t="shared" si="10"/>
        <v>0</v>
      </c>
      <c r="M236" s="2">
        <v>42066</v>
      </c>
      <c r="N236">
        <v>12</v>
      </c>
      <c r="O236">
        <v>12</v>
      </c>
      <c r="P236">
        <v>0</v>
      </c>
      <c r="Q236">
        <v>0</v>
      </c>
      <c r="R236">
        <v>0</v>
      </c>
      <c r="S236">
        <v>0</v>
      </c>
      <c r="T236" t="str">
        <f>IFERROR(VLOOKUP(S236,Sheet2!$A$6:$B$31,2,0),"Not Available")</f>
        <v>Not Available</v>
      </c>
      <c r="U236" t="s">
        <v>21</v>
      </c>
      <c r="V236">
        <v>0</v>
      </c>
      <c r="W236" s="1">
        <v>5994</v>
      </c>
      <c r="X236" s="2">
        <v>42460</v>
      </c>
      <c r="Y236">
        <v>0</v>
      </c>
      <c r="Z236">
        <v>0</v>
      </c>
    </row>
    <row r="237" spans="1:26" x14ac:dyDescent="0.3">
      <c r="A237">
        <v>62406642539</v>
      </c>
      <c r="B237" t="s">
        <v>173</v>
      </c>
      <c r="C237">
        <v>72048210688</v>
      </c>
      <c r="D237" t="s">
        <v>272</v>
      </c>
      <c r="E237" s="1">
        <v>150000</v>
      </c>
      <c r="F237">
        <v>15.75</v>
      </c>
      <c r="G237" s="1">
        <v>108451</v>
      </c>
      <c r="H237" s="1">
        <v>105919</v>
      </c>
      <c r="I237" s="5">
        <f t="shared" si="11"/>
        <v>0</v>
      </c>
      <c r="J237" s="8">
        <f t="shared" si="9"/>
        <v>0</v>
      </c>
      <c r="K237">
        <v>0</v>
      </c>
      <c r="L237" s="7">
        <f t="shared" si="10"/>
        <v>0</v>
      </c>
      <c r="M237" s="2">
        <v>42070</v>
      </c>
      <c r="N237">
        <v>12</v>
      </c>
      <c r="O237">
        <v>12</v>
      </c>
      <c r="P237">
        <v>0</v>
      </c>
      <c r="Q237">
        <v>0</v>
      </c>
      <c r="R237">
        <v>0</v>
      </c>
      <c r="S237">
        <v>0</v>
      </c>
      <c r="T237" t="str">
        <f>IFERROR(VLOOKUP(S237,Sheet2!$A$6:$B$31,2,0),"Not Available")</f>
        <v>Not Available</v>
      </c>
      <c r="U237" t="s">
        <v>21</v>
      </c>
      <c r="V237">
        <v>0</v>
      </c>
      <c r="W237" s="1">
        <v>5289</v>
      </c>
      <c r="X237" t="s">
        <v>22</v>
      </c>
      <c r="Y237">
        <v>0</v>
      </c>
      <c r="Z237">
        <v>0</v>
      </c>
    </row>
    <row r="238" spans="1:26" x14ac:dyDescent="0.3">
      <c r="A238">
        <v>62406872914</v>
      </c>
      <c r="B238" t="s">
        <v>173</v>
      </c>
      <c r="C238">
        <v>72070372028</v>
      </c>
      <c r="D238" t="s">
        <v>273</v>
      </c>
      <c r="E238" s="1">
        <v>140000</v>
      </c>
      <c r="F238">
        <v>15.75</v>
      </c>
      <c r="G238" s="1">
        <v>101994.76</v>
      </c>
      <c r="H238" s="1">
        <v>106226.76</v>
      </c>
      <c r="I238" s="5">
        <f t="shared" si="11"/>
        <v>4232</v>
      </c>
      <c r="J238" s="8">
        <f t="shared" si="9"/>
        <v>0.85737439222042144</v>
      </c>
      <c r="K238" s="1">
        <v>4232</v>
      </c>
      <c r="L238" s="7">
        <f t="shared" si="10"/>
        <v>0</v>
      </c>
      <c r="M238" s="2">
        <v>42072</v>
      </c>
      <c r="N238">
        <v>12</v>
      </c>
      <c r="O238">
        <v>11</v>
      </c>
      <c r="P238">
        <v>1</v>
      </c>
      <c r="Q238">
        <v>0</v>
      </c>
      <c r="R238">
        <v>0</v>
      </c>
      <c r="S238">
        <v>0</v>
      </c>
      <c r="T238" t="str">
        <f>IFERROR(VLOOKUP(S238,Sheet2!$A$6:$B$31,2,0),"Not Available")</f>
        <v>Not Available</v>
      </c>
      <c r="U238" t="s">
        <v>21</v>
      </c>
      <c r="V238">
        <v>0</v>
      </c>
      <c r="W238" s="1">
        <v>4936</v>
      </c>
      <c r="X238" s="2">
        <v>42460</v>
      </c>
      <c r="Y238">
        <v>0</v>
      </c>
      <c r="Z238">
        <v>0</v>
      </c>
    </row>
    <row r="239" spans="1:26" x14ac:dyDescent="0.3">
      <c r="A239">
        <v>62407176959</v>
      </c>
      <c r="B239" t="s">
        <v>173</v>
      </c>
      <c r="C239">
        <v>72144679480</v>
      </c>
      <c r="D239" t="s">
        <v>274</v>
      </c>
      <c r="E239" s="1">
        <v>360000</v>
      </c>
      <c r="F239">
        <v>15.75</v>
      </c>
      <c r="G239" s="1">
        <v>259919</v>
      </c>
      <c r="H239" s="1">
        <v>247135</v>
      </c>
      <c r="I239" s="5">
        <f t="shared" si="11"/>
        <v>0</v>
      </c>
      <c r="J239" s="8">
        <f t="shared" si="9"/>
        <v>0</v>
      </c>
      <c r="K239">
        <v>0</v>
      </c>
      <c r="L239" s="7">
        <f t="shared" si="10"/>
        <v>0</v>
      </c>
      <c r="M239" s="2">
        <v>42073</v>
      </c>
      <c r="N239">
        <v>12</v>
      </c>
      <c r="O239">
        <v>12</v>
      </c>
      <c r="P239">
        <v>0</v>
      </c>
      <c r="Q239">
        <v>0</v>
      </c>
      <c r="R239">
        <v>0</v>
      </c>
      <c r="S239">
        <v>0</v>
      </c>
      <c r="T239" t="str">
        <f>IFERROR(VLOOKUP(S239,Sheet2!$A$6:$B$31,2,0),"Not Available")</f>
        <v>Not Available</v>
      </c>
      <c r="U239" t="s">
        <v>21</v>
      </c>
      <c r="V239">
        <v>0</v>
      </c>
      <c r="W239" s="1">
        <v>12693</v>
      </c>
      <c r="X239" t="s">
        <v>22</v>
      </c>
      <c r="Y239">
        <v>0</v>
      </c>
      <c r="Z239">
        <v>0</v>
      </c>
    </row>
    <row r="240" spans="1:26" x14ac:dyDescent="0.3">
      <c r="A240">
        <v>62407958642</v>
      </c>
      <c r="B240" t="s">
        <v>173</v>
      </c>
      <c r="C240">
        <v>72000595434</v>
      </c>
      <c r="D240" t="s">
        <v>275</v>
      </c>
      <c r="E240" s="1">
        <v>100000</v>
      </c>
      <c r="F240">
        <v>15.75</v>
      </c>
      <c r="G240" s="1">
        <v>73202.039999999994</v>
      </c>
      <c r="H240" s="1">
        <v>76414.039999999994</v>
      </c>
      <c r="I240" s="5">
        <f t="shared" si="11"/>
        <v>3212</v>
      </c>
      <c r="J240" s="8">
        <f t="shared" si="9"/>
        <v>0.91094724900737378</v>
      </c>
      <c r="K240" s="1">
        <v>3212</v>
      </c>
      <c r="L240" s="7">
        <f t="shared" si="10"/>
        <v>0</v>
      </c>
      <c r="M240" s="2">
        <v>42076</v>
      </c>
      <c r="N240">
        <v>12</v>
      </c>
      <c r="O240">
        <v>11</v>
      </c>
      <c r="P240">
        <v>1</v>
      </c>
      <c r="Q240">
        <v>0</v>
      </c>
      <c r="R240">
        <v>0</v>
      </c>
      <c r="S240">
        <v>0</v>
      </c>
      <c r="T240" t="str">
        <f>IFERROR(VLOOKUP(S240,Sheet2!$A$6:$B$31,2,0),"Not Available")</f>
        <v>Not Available</v>
      </c>
      <c r="U240" t="s">
        <v>21</v>
      </c>
      <c r="V240">
        <v>0</v>
      </c>
      <c r="W240" s="1">
        <v>3526</v>
      </c>
      <c r="X240" s="2">
        <v>42460</v>
      </c>
      <c r="Y240">
        <v>0</v>
      </c>
      <c r="Z240">
        <v>0</v>
      </c>
    </row>
    <row r="241" spans="1:26" x14ac:dyDescent="0.3">
      <c r="A241">
        <v>62408347597</v>
      </c>
      <c r="B241" t="s">
        <v>173</v>
      </c>
      <c r="C241">
        <v>72072008987</v>
      </c>
      <c r="D241" t="s">
        <v>276</v>
      </c>
      <c r="E241" s="1">
        <v>300000</v>
      </c>
      <c r="F241">
        <v>15.75</v>
      </c>
      <c r="G241" s="1">
        <v>215218</v>
      </c>
      <c r="H241" s="1">
        <v>210142</v>
      </c>
      <c r="I241" s="5">
        <f t="shared" si="11"/>
        <v>0</v>
      </c>
      <c r="J241" s="8">
        <f t="shared" si="9"/>
        <v>0</v>
      </c>
      <c r="K241">
        <v>0</v>
      </c>
      <c r="L241" s="7">
        <f t="shared" si="10"/>
        <v>0</v>
      </c>
      <c r="M241" s="2">
        <v>42079</v>
      </c>
      <c r="N241">
        <v>12</v>
      </c>
      <c r="O241">
        <v>12</v>
      </c>
      <c r="P241">
        <v>0</v>
      </c>
      <c r="Q241">
        <v>0</v>
      </c>
      <c r="R241">
        <v>0</v>
      </c>
      <c r="S241">
        <v>0</v>
      </c>
      <c r="T241" t="str">
        <f>IFERROR(VLOOKUP(S241,Sheet2!$A$6:$B$31,2,0),"Not Available")</f>
        <v>Not Available</v>
      </c>
      <c r="U241" t="s">
        <v>21</v>
      </c>
      <c r="V241">
        <v>0</v>
      </c>
      <c r="W241" s="1">
        <v>10577</v>
      </c>
      <c r="X241" t="s">
        <v>22</v>
      </c>
      <c r="Y241">
        <v>0</v>
      </c>
      <c r="Z241">
        <v>0</v>
      </c>
    </row>
    <row r="242" spans="1:26" x14ac:dyDescent="0.3">
      <c r="A242">
        <v>62408348670</v>
      </c>
      <c r="B242" t="s">
        <v>173</v>
      </c>
      <c r="C242">
        <v>72046622128</v>
      </c>
      <c r="D242" t="s">
        <v>277</v>
      </c>
      <c r="E242" s="1">
        <v>120000</v>
      </c>
      <c r="F242">
        <v>15.75</v>
      </c>
      <c r="G242" s="1">
        <v>84367</v>
      </c>
      <c r="H242" s="1">
        <v>57139</v>
      </c>
      <c r="I242" s="5">
        <f t="shared" si="11"/>
        <v>0</v>
      </c>
      <c r="J242" s="8">
        <f t="shared" si="9"/>
        <v>0</v>
      </c>
      <c r="K242">
        <v>0</v>
      </c>
      <c r="L242" s="7">
        <f t="shared" si="10"/>
        <v>0</v>
      </c>
      <c r="M242" s="2">
        <v>42081</v>
      </c>
      <c r="N242">
        <v>12</v>
      </c>
      <c r="O242">
        <v>12</v>
      </c>
      <c r="P242">
        <v>0</v>
      </c>
      <c r="Q242">
        <v>0</v>
      </c>
      <c r="R242">
        <v>0</v>
      </c>
      <c r="S242">
        <v>0</v>
      </c>
      <c r="T242" t="str">
        <f>IFERROR(VLOOKUP(S242,Sheet2!$A$6:$B$31,2,0),"Not Available")</f>
        <v>Not Available</v>
      </c>
      <c r="U242" t="s">
        <v>21</v>
      </c>
      <c r="V242">
        <v>0</v>
      </c>
      <c r="W242" s="1">
        <v>4231</v>
      </c>
      <c r="X242" t="s">
        <v>22</v>
      </c>
      <c r="Y242">
        <v>0</v>
      </c>
      <c r="Z242">
        <v>0</v>
      </c>
    </row>
    <row r="243" spans="1:26" x14ac:dyDescent="0.3">
      <c r="A243">
        <v>62410111545</v>
      </c>
      <c r="B243" t="s">
        <v>173</v>
      </c>
      <c r="C243">
        <v>78250588766</v>
      </c>
      <c r="D243" t="s">
        <v>278</v>
      </c>
      <c r="E243" s="1">
        <v>170000</v>
      </c>
      <c r="F243">
        <v>15.75</v>
      </c>
      <c r="G243" s="1">
        <v>122478.09</v>
      </c>
      <c r="H243" s="1">
        <v>128406.09</v>
      </c>
      <c r="I243" s="5">
        <f t="shared" si="11"/>
        <v>5928</v>
      </c>
      <c r="J243" s="8">
        <f t="shared" si="9"/>
        <v>0.98898898898898902</v>
      </c>
      <c r="K243" s="1">
        <v>5928</v>
      </c>
      <c r="L243" s="7">
        <f t="shared" si="10"/>
        <v>0</v>
      </c>
      <c r="M243" s="2">
        <v>42086</v>
      </c>
      <c r="N243">
        <v>12</v>
      </c>
      <c r="O243">
        <v>11</v>
      </c>
      <c r="P243">
        <v>1</v>
      </c>
      <c r="Q243">
        <v>0</v>
      </c>
      <c r="R243">
        <v>0</v>
      </c>
      <c r="S243">
        <v>0</v>
      </c>
      <c r="T243" t="str">
        <f>IFERROR(VLOOKUP(S243,Sheet2!$A$6:$B$31,2,0),"Not Available")</f>
        <v>Not Available</v>
      </c>
      <c r="U243" t="s">
        <v>21</v>
      </c>
      <c r="V243">
        <v>0</v>
      </c>
      <c r="W243" s="1">
        <v>5994</v>
      </c>
      <c r="X243" s="2">
        <v>42460</v>
      </c>
      <c r="Y243">
        <v>0</v>
      </c>
      <c r="Z243">
        <v>0</v>
      </c>
    </row>
    <row r="244" spans="1:26" x14ac:dyDescent="0.3">
      <c r="A244">
        <v>62410310936</v>
      </c>
      <c r="B244" t="s">
        <v>173</v>
      </c>
      <c r="C244">
        <v>72000927290</v>
      </c>
      <c r="D244" t="s">
        <v>279</v>
      </c>
      <c r="E244" s="1">
        <v>100000</v>
      </c>
      <c r="F244">
        <v>15.75</v>
      </c>
      <c r="G244" s="1">
        <v>72069.34</v>
      </c>
      <c r="H244" s="1">
        <v>74781.34</v>
      </c>
      <c r="I244" s="5">
        <f t="shared" si="11"/>
        <v>2712</v>
      </c>
      <c r="J244" s="8">
        <f t="shared" si="9"/>
        <v>0.76914350538854226</v>
      </c>
      <c r="K244" s="1">
        <v>2712</v>
      </c>
      <c r="L244" s="7">
        <f t="shared" si="10"/>
        <v>0</v>
      </c>
      <c r="M244" s="2">
        <v>42088</v>
      </c>
      <c r="N244">
        <v>12</v>
      </c>
      <c r="O244">
        <v>11</v>
      </c>
      <c r="P244">
        <v>1</v>
      </c>
      <c r="Q244">
        <v>0</v>
      </c>
      <c r="R244">
        <v>0</v>
      </c>
      <c r="S244">
        <v>0</v>
      </c>
      <c r="T244" t="str">
        <f>IFERROR(VLOOKUP(S244,Sheet2!$A$6:$B$31,2,0),"Not Available")</f>
        <v>Not Available</v>
      </c>
      <c r="U244" t="s">
        <v>21</v>
      </c>
      <c r="V244">
        <v>0</v>
      </c>
      <c r="W244" s="1">
        <v>3526</v>
      </c>
      <c r="X244" s="2">
        <v>42460</v>
      </c>
      <c r="Y244">
        <v>0</v>
      </c>
      <c r="Z244">
        <v>0</v>
      </c>
    </row>
    <row r="245" spans="1:26" x14ac:dyDescent="0.3">
      <c r="A245">
        <v>62412855051</v>
      </c>
      <c r="B245" t="s">
        <v>173</v>
      </c>
      <c r="C245">
        <v>72173421562</v>
      </c>
      <c r="D245" t="s">
        <v>280</v>
      </c>
      <c r="E245" s="1">
        <v>70000</v>
      </c>
      <c r="F245">
        <v>15.75</v>
      </c>
      <c r="G245" s="1">
        <v>52290</v>
      </c>
      <c r="H245" s="1">
        <v>51938</v>
      </c>
      <c r="I245" s="5">
        <f t="shared" si="11"/>
        <v>0</v>
      </c>
      <c r="J245" s="8">
        <f t="shared" si="9"/>
        <v>0</v>
      </c>
      <c r="K245">
        <v>0</v>
      </c>
      <c r="L245" s="7">
        <f t="shared" si="10"/>
        <v>0</v>
      </c>
      <c r="M245" s="2">
        <v>42104</v>
      </c>
      <c r="N245">
        <v>10</v>
      </c>
      <c r="O245">
        <v>10</v>
      </c>
      <c r="P245">
        <v>0</v>
      </c>
      <c r="Q245">
        <v>0</v>
      </c>
      <c r="R245">
        <v>0</v>
      </c>
      <c r="S245">
        <v>0</v>
      </c>
      <c r="T245" t="str">
        <f>IFERROR(VLOOKUP(S245,Sheet2!$A$6:$B$31,2,0),"Not Available")</f>
        <v>Not Available</v>
      </c>
      <c r="U245" t="s">
        <v>21</v>
      </c>
      <c r="V245">
        <v>0</v>
      </c>
      <c r="W245" s="1">
        <v>2468</v>
      </c>
      <c r="X245" t="s">
        <v>22</v>
      </c>
      <c r="Y245">
        <v>0</v>
      </c>
      <c r="Z245">
        <v>0</v>
      </c>
    </row>
    <row r="246" spans="1:26" x14ac:dyDescent="0.3">
      <c r="A246">
        <v>62413183154</v>
      </c>
      <c r="B246" t="s">
        <v>173</v>
      </c>
      <c r="C246">
        <v>72000715402</v>
      </c>
      <c r="D246" t="s">
        <v>281</v>
      </c>
      <c r="E246" s="1">
        <v>100000</v>
      </c>
      <c r="F246">
        <v>15.75</v>
      </c>
      <c r="G246" s="1">
        <v>74887</v>
      </c>
      <c r="H246" s="1">
        <v>74073</v>
      </c>
      <c r="I246" s="5">
        <f t="shared" si="11"/>
        <v>0</v>
      </c>
      <c r="J246" s="8">
        <f t="shared" si="9"/>
        <v>0</v>
      </c>
      <c r="K246">
        <v>0</v>
      </c>
      <c r="L246" s="7">
        <f t="shared" si="10"/>
        <v>0</v>
      </c>
      <c r="M246" s="2">
        <v>42107</v>
      </c>
      <c r="N246">
        <v>10</v>
      </c>
      <c r="O246">
        <v>10</v>
      </c>
      <c r="P246">
        <v>0</v>
      </c>
      <c r="Q246">
        <v>0</v>
      </c>
      <c r="R246">
        <v>0</v>
      </c>
      <c r="S246">
        <v>0</v>
      </c>
      <c r="T246" t="str">
        <f>IFERROR(VLOOKUP(S246,Sheet2!$A$6:$B$31,2,0),"Not Available")</f>
        <v>Not Available</v>
      </c>
      <c r="U246" t="s">
        <v>21</v>
      </c>
      <c r="V246">
        <v>0</v>
      </c>
      <c r="W246" s="1">
        <v>3526</v>
      </c>
      <c r="X246" t="s">
        <v>22</v>
      </c>
      <c r="Y246">
        <v>0</v>
      </c>
      <c r="Z246">
        <v>0</v>
      </c>
    </row>
    <row r="247" spans="1:26" x14ac:dyDescent="0.3">
      <c r="A247">
        <v>62416036751</v>
      </c>
      <c r="B247" t="s">
        <v>173</v>
      </c>
      <c r="C247">
        <v>72162801921</v>
      </c>
      <c r="D247" t="s">
        <v>282</v>
      </c>
      <c r="E247" s="1">
        <v>100000</v>
      </c>
      <c r="F247">
        <v>15.75</v>
      </c>
      <c r="G247" s="1">
        <v>77543</v>
      </c>
      <c r="H247" s="1">
        <v>76733</v>
      </c>
      <c r="I247" s="5">
        <f t="shared" si="11"/>
        <v>0</v>
      </c>
      <c r="J247" s="8">
        <f t="shared" si="9"/>
        <v>0</v>
      </c>
      <c r="K247">
        <v>0</v>
      </c>
      <c r="L247" s="7">
        <f t="shared" si="10"/>
        <v>0</v>
      </c>
      <c r="M247" s="2">
        <v>42131</v>
      </c>
      <c r="N247">
        <v>10</v>
      </c>
      <c r="O247">
        <v>10</v>
      </c>
      <c r="P247">
        <v>0</v>
      </c>
      <c r="Q247">
        <v>0</v>
      </c>
      <c r="R247">
        <v>0</v>
      </c>
      <c r="S247">
        <v>0</v>
      </c>
      <c r="T247" t="str">
        <f>IFERROR(VLOOKUP(S247,Sheet2!$A$6:$B$31,2,0),"Not Available")</f>
        <v>Not Available</v>
      </c>
      <c r="U247" t="s">
        <v>21</v>
      </c>
      <c r="V247">
        <v>0</v>
      </c>
      <c r="W247" s="1">
        <v>3519</v>
      </c>
      <c r="X247" t="s">
        <v>22</v>
      </c>
      <c r="Y247">
        <v>0</v>
      </c>
      <c r="Z247">
        <v>0</v>
      </c>
    </row>
    <row r="248" spans="1:26" x14ac:dyDescent="0.3">
      <c r="A248">
        <v>62416049987</v>
      </c>
      <c r="B248" t="s">
        <v>173</v>
      </c>
      <c r="C248">
        <v>72044054904</v>
      </c>
      <c r="D248" t="s">
        <v>283</v>
      </c>
      <c r="E248" s="1">
        <v>100000</v>
      </c>
      <c r="F248">
        <v>15.75</v>
      </c>
      <c r="G248" s="1">
        <v>78007.14</v>
      </c>
      <c r="H248" s="1">
        <v>77197.14</v>
      </c>
      <c r="I248" s="5">
        <f t="shared" si="11"/>
        <v>0</v>
      </c>
      <c r="J248" s="8">
        <f t="shared" si="9"/>
        <v>0</v>
      </c>
      <c r="K248">
        <v>0</v>
      </c>
      <c r="L248" s="7">
        <f t="shared" si="10"/>
        <v>0</v>
      </c>
      <c r="M248" s="2">
        <v>42129</v>
      </c>
      <c r="N248">
        <v>10</v>
      </c>
      <c r="O248">
        <v>10</v>
      </c>
      <c r="P248">
        <v>0</v>
      </c>
      <c r="Q248">
        <v>0</v>
      </c>
      <c r="R248">
        <v>0</v>
      </c>
      <c r="S248">
        <v>0</v>
      </c>
      <c r="T248" t="str">
        <f>IFERROR(VLOOKUP(S248,Sheet2!$A$6:$B$31,2,0),"Not Available")</f>
        <v>Not Available</v>
      </c>
      <c r="U248" t="s">
        <v>21</v>
      </c>
      <c r="V248">
        <v>0</v>
      </c>
      <c r="W248" s="1">
        <v>3519</v>
      </c>
      <c r="X248" t="s">
        <v>22</v>
      </c>
      <c r="Y248">
        <v>0</v>
      </c>
      <c r="Z248">
        <v>0</v>
      </c>
    </row>
    <row r="249" spans="1:26" x14ac:dyDescent="0.3">
      <c r="A249">
        <v>62417358430</v>
      </c>
      <c r="B249" t="s">
        <v>173</v>
      </c>
      <c r="C249">
        <v>72106640403</v>
      </c>
      <c r="D249" t="s">
        <v>284</v>
      </c>
      <c r="E249" s="1">
        <v>120000</v>
      </c>
      <c r="F249">
        <v>15.75</v>
      </c>
      <c r="G249" s="1">
        <v>92433</v>
      </c>
      <c r="H249" s="1">
        <v>87353</v>
      </c>
      <c r="I249" s="5">
        <f t="shared" si="11"/>
        <v>0</v>
      </c>
      <c r="J249" s="8">
        <f t="shared" si="9"/>
        <v>0</v>
      </c>
      <c r="K249">
        <v>0</v>
      </c>
      <c r="L249" s="7">
        <f t="shared" si="10"/>
        <v>0</v>
      </c>
      <c r="M249" s="2">
        <v>42139</v>
      </c>
      <c r="N249">
        <v>10</v>
      </c>
      <c r="O249">
        <v>10</v>
      </c>
      <c r="P249">
        <v>0</v>
      </c>
      <c r="Q249">
        <v>0</v>
      </c>
      <c r="R249">
        <v>0</v>
      </c>
      <c r="S249">
        <v>0</v>
      </c>
      <c r="T249" t="str">
        <f>IFERROR(VLOOKUP(S249,Sheet2!$A$6:$B$31,2,0),"Not Available")</f>
        <v>Not Available</v>
      </c>
      <c r="U249" t="s">
        <v>21</v>
      </c>
      <c r="V249">
        <v>0</v>
      </c>
      <c r="W249" s="1">
        <v>4222</v>
      </c>
      <c r="X249" t="s">
        <v>22</v>
      </c>
      <c r="Y249">
        <v>0</v>
      </c>
      <c r="Z249">
        <v>0</v>
      </c>
    </row>
    <row r="250" spans="1:26" x14ac:dyDescent="0.3">
      <c r="A250">
        <v>62418939682</v>
      </c>
      <c r="B250" t="s">
        <v>173</v>
      </c>
      <c r="C250">
        <v>72070500482</v>
      </c>
      <c r="D250" t="s">
        <v>285</v>
      </c>
      <c r="E250" s="1">
        <v>200000</v>
      </c>
      <c r="F250">
        <v>15.75</v>
      </c>
      <c r="G250" s="1">
        <v>152956</v>
      </c>
      <c r="H250" s="1">
        <v>152326</v>
      </c>
      <c r="I250" s="5">
        <f t="shared" si="11"/>
        <v>0</v>
      </c>
      <c r="J250" s="8">
        <f t="shared" si="9"/>
        <v>0</v>
      </c>
      <c r="K250">
        <v>0</v>
      </c>
      <c r="L250" s="7">
        <f t="shared" si="10"/>
        <v>0</v>
      </c>
      <c r="M250" s="2">
        <v>42151</v>
      </c>
      <c r="N250">
        <v>10</v>
      </c>
      <c r="O250">
        <v>10</v>
      </c>
      <c r="P250">
        <v>0</v>
      </c>
      <c r="Q250">
        <v>0</v>
      </c>
      <c r="R250">
        <v>0</v>
      </c>
      <c r="S250">
        <v>0</v>
      </c>
      <c r="T250" t="str">
        <f>IFERROR(VLOOKUP(S250,Sheet2!$A$6:$B$31,2,0),"Not Available")</f>
        <v>Not Available</v>
      </c>
      <c r="U250" t="s">
        <v>21</v>
      </c>
      <c r="V250">
        <v>0</v>
      </c>
      <c r="W250" s="1">
        <v>7037</v>
      </c>
      <c r="X250" t="s">
        <v>22</v>
      </c>
      <c r="Y250">
        <v>0</v>
      </c>
      <c r="Z250">
        <v>0</v>
      </c>
    </row>
    <row r="251" spans="1:26" x14ac:dyDescent="0.3">
      <c r="A251">
        <v>62419375850</v>
      </c>
      <c r="B251" t="s">
        <v>173</v>
      </c>
      <c r="C251">
        <v>72220611549</v>
      </c>
      <c r="D251" t="s">
        <v>286</v>
      </c>
      <c r="E251" s="1">
        <v>300000</v>
      </c>
      <c r="F251">
        <v>15.75</v>
      </c>
      <c r="G251" s="1">
        <v>241515</v>
      </c>
      <c r="H251" s="1">
        <v>248510</v>
      </c>
      <c r="I251" s="5">
        <f t="shared" si="11"/>
        <v>6995</v>
      </c>
      <c r="J251" s="8">
        <f t="shared" si="9"/>
        <v>0.66271909047844624</v>
      </c>
      <c r="K251" s="1">
        <v>6995</v>
      </c>
      <c r="L251" s="7">
        <f t="shared" si="10"/>
        <v>0</v>
      </c>
      <c r="M251" s="2">
        <v>42156</v>
      </c>
      <c r="N251">
        <v>8</v>
      </c>
      <c r="O251">
        <v>7</v>
      </c>
      <c r="P251">
        <v>1</v>
      </c>
      <c r="Q251">
        <v>0</v>
      </c>
      <c r="R251">
        <v>0</v>
      </c>
      <c r="S251">
        <v>0</v>
      </c>
      <c r="T251" t="str">
        <f>IFERROR(VLOOKUP(S251,Sheet2!$A$6:$B$31,2,0),"Not Available")</f>
        <v>Not Available</v>
      </c>
      <c r="U251" t="s">
        <v>21</v>
      </c>
      <c r="V251">
        <v>0</v>
      </c>
      <c r="W251" s="1">
        <v>10555</v>
      </c>
      <c r="X251" s="2">
        <v>42460</v>
      </c>
      <c r="Y251">
        <v>0</v>
      </c>
      <c r="Z251">
        <v>0</v>
      </c>
    </row>
    <row r="252" spans="1:26" x14ac:dyDescent="0.3">
      <c r="A252">
        <v>62420075658</v>
      </c>
      <c r="B252" t="s">
        <v>173</v>
      </c>
      <c r="C252">
        <v>72000935472</v>
      </c>
      <c r="D252" t="s">
        <v>287</v>
      </c>
      <c r="E252" s="1">
        <v>120000</v>
      </c>
      <c r="F252">
        <v>15.75</v>
      </c>
      <c r="G252" s="1">
        <v>95596</v>
      </c>
      <c r="H252" s="1">
        <v>93094</v>
      </c>
      <c r="I252" s="5">
        <f t="shared" si="11"/>
        <v>0</v>
      </c>
      <c r="J252" s="8">
        <f t="shared" si="9"/>
        <v>0</v>
      </c>
      <c r="K252">
        <v>0</v>
      </c>
      <c r="L252" s="7">
        <f t="shared" si="10"/>
        <v>0</v>
      </c>
      <c r="M252" s="2">
        <v>42166</v>
      </c>
      <c r="N252">
        <v>8</v>
      </c>
      <c r="O252">
        <v>8</v>
      </c>
      <c r="P252">
        <v>0</v>
      </c>
      <c r="Q252">
        <v>0</v>
      </c>
      <c r="R252">
        <v>0</v>
      </c>
      <c r="S252">
        <v>0</v>
      </c>
      <c r="T252" t="str">
        <f>IFERROR(VLOOKUP(S252,Sheet2!$A$6:$B$31,2,0),"Not Available")</f>
        <v>Not Available</v>
      </c>
      <c r="U252" t="s">
        <v>21</v>
      </c>
      <c r="V252">
        <v>0</v>
      </c>
      <c r="W252" s="1">
        <v>4222</v>
      </c>
      <c r="X252" t="s">
        <v>22</v>
      </c>
      <c r="Y252">
        <v>0</v>
      </c>
      <c r="Z252">
        <v>0</v>
      </c>
    </row>
    <row r="253" spans="1:26" x14ac:dyDescent="0.3">
      <c r="A253">
        <v>62420077713</v>
      </c>
      <c r="B253" t="s">
        <v>173</v>
      </c>
      <c r="C253">
        <v>72000225951</v>
      </c>
      <c r="D253" t="s">
        <v>288</v>
      </c>
      <c r="E253" s="1">
        <v>120000</v>
      </c>
      <c r="F253">
        <v>15.75</v>
      </c>
      <c r="G253" s="1">
        <v>95690</v>
      </c>
      <c r="H253" s="1">
        <v>93188</v>
      </c>
      <c r="I253" s="5">
        <f t="shared" si="11"/>
        <v>0</v>
      </c>
      <c r="J253" s="8">
        <f t="shared" si="9"/>
        <v>0</v>
      </c>
      <c r="K253">
        <v>0</v>
      </c>
      <c r="L253" s="7">
        <f t="shared" si="10"/>
        <v>0</v>
      </c>
      <c r="M253" s="2">
        <v>42164</v>
      </c>
      <c r="N253">
        <v>8</v>
      </c>
      <c r="O253">
        <v>8</v>
      </c>
      <c r="P253">
        <v>0</v>
      </c>
      <c r="Q253">
        <v>0</v>
      </c>
      <c r="R253">
        <v>0</v>
      </c>
      <c r="S253">
        <v>0</v>
      </c>
      <c r="T253" t="str">
        <f>IFERROR(VLOOKUP(S253,Sheet2!$A$6:$B$31,2,0),"Not Available")</f>
        <v>Not Available</v>
      </c>
      <c r="U253" t="s">
        <v>21</v>
      </c>
      <c r="V253">
        <v>0</v>
      </c>
      <c r="W253" s="1">
        <v>4222</v>
      </c>
      <c r="X253" t="s">
        <v>22</v>
      </c>
      <c r="Y253">
        <v>0</v>
      </c>
      <c r="Z253">
        <v>0</v>
      </c>
    </row>
    <row r="254" spans="1:26" x14ac:dyDescent="0.3">
      <c r="A254">
        <v>62420685199</v>
      </c>
      <c r="B254" t="s">
        <v>173</v>
      </c>
      <c r="C254">
        <v>78249147907</v>
      </c>
      <c r="D254" t="s">
        <v>289</v>
      </c>
      <c r="E254" s="1">
        <v>160000</v>
      </c>
      <c r="F254">
        <v>15.75</v>
      </c>
      <c r="G254" s="1">
        <v>127651</v>
      </c>
      <c r="H254" s="1">
        <v>132721</v>
      </c>
      <c r="I254" s="5">
        <f t="shared" si="11"/>
        <v>5070</v>
      </c>
      <c r="J254" s="8">
        <f t="shared" si="9"/>
        <v>0.90053285968028418</v>
      </c>
      <c r="K254" s="1">
        <v>5070</v>
      </c>
      <c r="L254" s="7">
        <f t="shared" si="10"/>
        <v>0</v>
      </c>
      <c r="M254" s="2">
        <v>42166</v>
      </c>
      <c r="N254">
        <v>8</v>
      </c>
      <c r="O254">
        <v>7</v>
      </c>
      <c r="P254">
        <v>1</v>
      </c>
      <c r="Q254">
        <v>0</v>
      </c>
      <c r="R254">
        <v>0</v>
      </c>
      <c r="S254">
        <v>0</v>
      </c>
      <c r="T254" t="str">
        <f>IFERROR(VLOOKUP(S254,Sheet2!$A$6:$B$31,2,0),"Not Available")</f>
        <v>Not Available</v>
      </c>
      <c r="U254" t="s">
        <v>21</v>
      </c>
      <c r="V254">
        <v>0</v>
      </c>
      <c r="W254" s="1">
        <v>5630</v>
      </c>
      <c r="X254" s="2">
        <v>42460</v>
      </c>
      <c r="Y254">
        <v>0</v>
      </c>
      <c r="Z254">
        <v>0</v>
      </c>
    </row>
    <row r="255" spans="1:26" x14ac:dyDescent="0.3">
      <c r="A255">
        <v>62421226917</v>
      </c>
      <c r="B255" t="s">
        <v>173</v>
      </c>
      <c r="C255">
        <v>72000827218</v>
      </c>
      <c r="D255" t="s">
        <v>290</v>
      </c>
      <c r="E255" s="1">
        <v>200000</v>
      </c>
      <c r="F255">
        <v>15.75</v>
      </c>
      <c r="G255" s="1">
        <v>158655</v>
      </c>
      <c r="H255" s="1">
        <v>145688</v>
      </c>
      <c r="I255" s="5">
        <f t="shared" si="11"/>
        <v>0</v>
      </c>
      <c r="J255" s="8">
        <f t="shared" si="9"/>
        <v>0</v>
      </c>
      <c r="K255">
        <v>0</v>
      </c>
      <c r="L255" s="7">
        <f t="shared" si="10"/>
        <v>0</v>
      </c>
      <c r="M255" s="2">
        <v>42170</v>
      </c>
      <c r="N255">
        <v>8</v>
      </c>
      <c r="O255">
        <v>8</v>
      </c>
      <c r="P255">
        <v>0</v>
      </c>
      <c r="Q255">
        <v>0</v>
      </c>
      <c r="R255">
        <v>0</v>
      </c>
      <c r="S255">
        <v>0</v>
      </c>
      <c r="T255" t="str">
        <f>IFERROR(VLOOKUP(S255,Sheet2!$A$6:$B$31,2,0),"Not Available")</f>
        <v>Not Available</v>
      </c>
      <c r="U255" t="s">
        <v>21</v>
      </c>
      <c r="V255">
        <v>0</v>
      </c>
      <c r="W255" s="1">
        <v>7037</v>
      </c>
      <c r="X255" t="s">
        <v>22</v>
      </c>
      <c r="Y255">
        <v>0</v>
      </c>
      <c r="Z255">
        <v>0</v>
      </c>
    </row>
    <row r="256" spans="1:26" x14ac:dyDescent="0.3">
      <c r="A256">
        <v>62421308120</v>
      </c>
      <c r="B256" t="s">
        <v>173</v>
      </c>
      <c r="C256">
        <v>72106932417</v>
      </c>
      <c r="D256" t="s">
        <v>291</v>
      </c>
      <c r="E256" s="1">
        <v>140000</v>
      </c>
      <c r="F256">
        <v>15.75</v>
      </c>
      <c r="G256" s="1">
        <v>111861</v>
      </c>
      <c r="H256" s="1">
        <v>121195</v>
      </c>
      <c r="I256" s="5">
        <f t="shared" si="11"/>
        <v>9334</v>
      </c>
      <c r="J256" s="8">
        <f t="shared" si="9"/>
        <v>1.8948436865611042</v>
      </c>
      <c r="K256" s="1">
        <v>9334</v>
      </c>
      <c r="L256" s="7">
        <f t="shared" si="10"/>
        <v>0</v>
      </c>
      <c r="M256" s="2">
        <v>42171</v>
      </c>
      <c r="N256">
        <v>8</v>
      </c>
      <c r="O256">
        <v>6</v>
      </c>
      <c r="P256">
        <v>2</v>
      </c>
      <c r="Q256">
        <v>0</v>
      </c>
      <c r="R256">
        <v>0</v>
      </c>
      <c r="S256">
        <v>0</v>
      </c>
      <c r="T256" t="str">
        <f>IFERROR(VLOOKUP(S256,Sheet2!$A$6:$B$31,2,0),"Not Available")</f>
        <v>Not Available</v>
      </c>
      <c r="U256" t="s">
        <v>21</v>
      </c>
      <c r="V256">
        <v>0</v>
      </c>
      <c r="W256" s="1">
        <v>4926</v>
      </c>
      <c r="X256" s="2">
        <v>42460</v>
      </c>
      <c r="Y256">
        <v>0</v>
      </c>
      <c r="Z256">
        <v>0</v>
      </c>
    </row>
    <row r="257" spans="1:26" x14ac:dyDescent="0.3">
      <c r="A257">
        <v>62421850244</v>
      </c>
      <c r="B257" t="s">
        <v>173</v>
      </c>
      <c r="C257">
        <v>72005106916</v>
      </c>
      <c r="D257" t="s">
        <v>292</v>
      </c>
      <c r="E257" s="1">
        <v>100000</v>
      </c>
      <c r="F257">
        <v>15.75</v>
      </c>
      <c r="G257" s="1">
        <v>78487.05</v>
      </c>
      <c r="H257" s="1">
        <v>65158.05</v>
      </c>
      <c r="I257" s="5">
        <f t="shared" si="11"/>
        <v>0</v>
      </c>
      <c r="J257" s="8">
        <f t="shared" si="9"/>
        <v>0</v>
      </c>
      <c r="K257">
        <v>0</v>
      </c>
      <c r="L257" s="7">
        <f t="shared" si="10"/>
        <v>0</v>
      </c>
      <c r="M257" s="2">
        <v>42174</v>
      </c>
      <c r="N257">
        <v>8</v>
      </c>
      <c r="O257">
        <v>8</v>
      </c>
      <c r="P257">
        <v>0</v>
      </c>
      <c r="Q257">
        <v>0</v>
      </c>
      <c r="R257">
        <v>0</v>
      </c>
      <c r="S257">
        <v>0</v>
      </c>
      <c r="T257" t="str">
        <f>IFERROR(VLOOKUP(S257,Sheet2!$A$6:$B$31,2,0),"Not Available")</f>
        <v>Not Available</v>
      </c>
      <c r="U257" t="s">
        <v>21</v>
      </c>
      <c r="V257">
        <v>0</v>
      </c>
      <c r="W257" s="1">
        <v>3519</v>
      </c>
      <c r="X257" t="s">
        <v>22</v>
      </c>
      <c r="Y257">
        <v>0</v>
      </c>
      <c r="Z257">
        <v>0</v>
      </c>
    </row>
    <row r="258" spans="1:26" x14ac:dyDescent="0.3">
      <c r="A258">
        <v>62422030069</v>
      </c>
      <c r="B258" t="s">
        <v>173</v>
      </c>
      <c r="C258">
        <v>72038949541</v>
      </c>
      <c r="D258" t="s">
        <v>293</v>
      </c>
      <c r="E258" s="1">
        <v>220000</v>
      </c>
      <c r="F258">
        <v>15.75</v>
      </c>
      <c r="G258" s="1">
        <v>174564</v>
      </c>
      <c r="H258" s="1">
        <v>174084</v>
      </c>
      <c r="I258" s="5">
        <f t="shared" si="11"/>
        <v>0</v>
      </c>
      <c r="J258" s="8">
        <f t="shared" si="9"/>
        <v>0</v>
      </c>
      <c r="K258">
        <v>0</v>
      </c>
      <c r="L258" s="7">
        <f t="shared" si="10"/>
        <v>0</v>
      </c>
      <c r="M258" s="2">
        <v>42175</v>
      </c>
      <c r="N258">
        <v>8</v>
      </c>
      <c r="O258">
        <v>8</v>
      </c>
      <c r="P258">
        <v>0</v>
      </c>
      <c r="Q258">
        <v>0</v>
      </c>
      <c r="R258">
        <v>0</v>
      </c>
      <c r="S258">
        <v>0</v>
      </c>
      <c r="T258" t="str">
        <f>IFERROR(VLOOKUP(S258,Sheet2!$A$6:$B$31,2,0),"Not Available")</f>
        <v>Not Available</v>
      </c>
      <c r="U258" t="s">
        <v>21</v>
      </c>
      <c r="V258">
        <v>0</v>
      </c>
      <c r="W258" s="1">
        <v>7740</v>
      </c>
      <c r="X258" t="s">
        <v>22</v>
      </c>
      <c r="Y258">
        <v>0</v>
      </c>
      <c r="Z258">
        <v>0</v>
      </c>
    </row>
    <row r="259" spans="1:26" x14ac:dyDescent="0.3">
      <c r="A259">
        <v>62422928029</v>
      </c>
      <c r="B259" t="s">
        <v>173</v>
      </c>
      <c r="C259">
        <v>78249435510</v>
      </c>
      <c r="D259" t="s">
        <v>294</v>
      </c>
      <c r="E259" s="1">
        <v>270000</v>
      </c>
      <c r="F259">
        <v>15.75</v>
      </c>
      <c r="G259" s="1">
        <v>214628</v>
      </c>
      <c r="H259" s="1">
        <v>214628</v>
      </c>
      <c r="I259" s="5">
        <f t="shared" si="11"/>
        <v>0</v>
      </c>
      <c r="J259" s="8">
        <f t="shared" ref="J259:J322" si="12">I259/W259</f>
        <v>0</v>
      </c>
      <c r="K259">
        <v>0</v>
      </c>
      <c r="L259" s="7">
        <f t="shared" ref="L259:L322" si="13">I259-K259</f>
        <v>0</v>
      </c>
      <c r="M259" s="2">
        <v>42180</v>
      </c>
      <c r="N259">
        <v>8</v>
      </c>
      <c r="O259">
        <v>8</v>
      </c>
      <c r="P259">
        <v>0</v>
      </c>
      <c r="Q259">
        <v>0</v>
      </c>
      <c r="R259">
        <v>0</v>
      </c>
      <c r="S259">
        <v>0</v>
      </c>
      <c r="T259" t="str">
        <f>IFERROR(VLOOKUP(S259,Sheet2!$A$6:$B$31,2,0),"Not Available")</f>
        <v>Not Available</v>
      </c>
      <c r="U259" t="s">
        <v>21</v>
      </c>
      <c r="V259">
        <v>0</v>
      </c>
      <c r="W259" s="1">
        <v>9500</v>
      </c>
      <c r="X259" t="s">
        <v>22</v>
      </c>
      <c r="Y259">
        <v>0</v>
      </c>
      <c r="Z259">
        <v>0</v>
      </c>
    </row>
    <row r="260" spans="1:26" x14ac:dyDescent="0.3">
      <c r="A260">
        <v>62423335708</v>
      </c>
      <c r="B260" t="s">
        <v>173</v>
      </c>
      <c r="C260">
        <v>79214441482</v>
      </c>
      <c r="D260" t="s">
        <v>295</v>
      </c>
      <c r="E260" s="1">
        <v>140000</v>
      </c>
      <c r="F260">
        <v>15.75</v>
      </c>
      <c r="G260" s="1">
        <v>110898.08</v>
      </c>
      <c r="H260" s="1">
        <v>115232.08</v>
      </c>
      <c r="I260" s="5">
        <f t="shared" ref="I260:I323" si="14">IF(G260&lt;H260,H260-G260,0)</f>
        <v>4334</v>
      </c>
      <c r="J260" s="8">
        <f t="shared" si="12"/>
        <v>0.87982135606983358</v>
      </c>
      <c r="K260" s="1">
        <v>4334</v>
      </c>
      <c r="L260" s="7">
        <f t="shared" si="13"/>
        <v>0</v>
      </c>
      <c r="M260" s="2">
        <v>42184</v>
      </c>
      <c r="N260">
        <v>8</v>
      </c>
      <c r="O260">
        <v>7</v>
      </c>
      <c r="P260">
        <v>1</v>
      </c>
      <c r="Q260">
        <v>0</v>
      </c>
      <c r="R260">
        <v>0</v>
      </c>
      <c r="S260">
        <v>0</v>
      </c>
      <c r="T260" t="str">
        <f>IFERROR(VLOOKUP(S260,Sheet2!$A$6:$B$31,2,0),"Not Available")</f>
        <v>Not Available</v>
      </c>
      <c r="U260" t="s">
        <v>21</v>
      </c>
      <c r="V260">
        <v>0</v>
      </c>
      <c r="W260" s="1">
        <v>4926</v>
      </c>
      <c r="X260" s="2">
        <v>42460</v>
      </c>
      <c r="Y260">
        <v>0</v>
      </c>
      <c r="Z260">
        <v>0</v>
      </c>
    </row>
    <row r="261" spans="1:26" x14ac:dyDescent="0.3">
      <c r="A261">
        <v>62423572636</v>
      </c>
      <c r="B261" t="s">
        <v>173</v>
      </c>
      <c r="C261">
        <v>72026262757</v>
      </c>
      <c r="D261" t="s">
        <v>296</v>
      </c>
      <c r="E261" s="1">
        <v>150000</v>
      </c>
      <c r="F261">
        <v>15.75</v>
      </c>
      <c r="G261" s="1">
        <v>118375</v>
      </c>
      <c r="H261" s="1">
        <v>118177</v>
      </c>
      <c r="I261" s="5">
        <f t="shared" si="14"/>
        <v>0</v>
      </c>
      <c r="J261" s="8">
        <f t="shared" si="12"/>
        <v>0</v>
      </c>
      <c r="K261">
        <v>0</v>
      </c>
      <c r="L261" s="7">
        <f t="shared" si="13"/>
        <v>0</v>
      </c>
      <c r="M261" s="2">
        <v>42185</v>
      </c>
      <c r="N261">
        <v>8</v>
      </c>
      <c r="O261">
        <v>8</v>
      </c>
      <c r="P261">
        <v>0</v>
      </c>
      <c r="Q261">
        <v>0</v>
      </c>
      <c r="R261">
        <v>0</v>
      </c>
      <c r="S261">
        <v>0</v>
      </c>
      <c r="T261" t="str">
        <f>IFERROR(VLOOKUP(S261,Sheet2!$A$6:$B$31,2,0),"Not Available")</f>
        <v>Not Available</v>
      </c>
      <c r="U261" t="s">
        <v>21</v>
      </c>
      <c r="V261">
        <v>0</v>
      </c>
      <c r="W261" s="1">
        <v>5278</v>
      </c>
      <c r="X261" t="s">
        <v>22</v>
      </c>
      <c r="Y261">
        <v>0</v>
      </c>
      <c r="Z261">
        <v>0</v>
      </c>
    </row>
    <row r="262" spans="1:26" x14ac:dyDescent="0.3">
      <c r="A262">
        <v>62423605290</v>
      </c>
      <c r="B262" t="s">
        <v>173</v>
      </c>
      <c r="C262">
        <v>79234160575</v>
      </c>
      <c r="D262" t="s">
        <v>297</v>
      </c>
      <c r="E262" s="1">
        <v>110000</v>
      </c>
      <c r="F262">
        <v>15.75</v>
      </c>
      <c r="G262" s="1">
        <v>90948</v>
      </c>
      <c r="H262" s="1">
        <v>90708</v>
      </c>
      <c r="I262" s="5">
        <f t="shared" si="14"/>
        <v>0</v>
      </c>
      <c r="J262" s="8">
        <f t="shared" si="12"/>
        <v>0</v>
      </c>
      <c r="K262">
        <v>0</v>
      </c>
      <c r="L262" s="7">
        <f t="shared" si="13"/>
        <v>0</v>
      </c>
      <c r="M262" s="2">
        <v>42186</v>
      </c>
      <c r="N262">
        <v>7</v>
      </c>
      <c r="O262">
        <v>7</v>
      </c>
      <c r="P262">
        <v>0</v>
      </c>
      <c r="Q262">
        <v>0</v>
      </c>
      <c r="R262">
        <v>0</v>
      </c>
      <c r="S262">
        <v>0</v>
      </c>
      <c r="T262" t="str">
        <f>IFERROR(VLOOKUP(S262,Sheet2!$A$6:$B$31,2,0),"Not Available")</f>
        <v>Not Available</v>
      </c>
      <c r="U262" t="s">
        <v>21</v>
      </c>
      <c r="V262">
        <v>0</v>
      </c>
      <c r="W262" s="1">
        <v>3870</v>
      </c>
      <c r="X262" t="s">
        <v>22</v>
      </c>
      <c r="Y262">
        <v>0</v>
      </c>
      <c r="Z262">
        <v>0</v>
      </c>
    </row>
    <row r="263" spans="1:26" x14ac:dyDescent="0.3">
      <c r="A263">
        <v>62424717367</v>
      </c>
      <c r="B263" t="s">
        <v>173</v>
      </c>
      <c r="C263">
        <v>72093519975</v>
      </c>
      <c r="D263" t="s">
        <v>298</v>
      </c>
      <c r="E263" s="1">
        <v>100000</v>
      </c>
      <c r="F263">
        <v>15.75</v>
      </c>
      <c r="G263" s="1">
        <v>82392</v>
      </c>
      <c r="H263" s="1">
        <v>81744</v>
      </c>
      <c r="I263" s="5">
        <f t="shared" si="14"/>
        <v>0</v>
      </c>
      <c r="J263" s="8">
        <f t="shared" si="12"/>
        <v>0</v>
      </c>
      <c r="K263">
        <v>0</v>
      </c>
      <c r="L263" s="7">
        <f t="shared" si="13"/>
        <v>0</v>
      </c>
      <c r="M263" s="2">
        <v>42192</v>
      </c>
      <c r="N263">
        <v>7</v>
      </c>
      <c r="O263">
        <v>7</v>
      </c>
      <c r="P263">
        <v>0</v>
      </c>
      <c r="Q263">
        <v>0</v>
      </c>
      <c r="R263">
        <v>0</v>
      </c>
      <c r="S263">
        <v>0</v>
      </c>
      <c r="T263" t="str">
        <f>IFERROR(VLOOKUP(S263,Sheet2!$A$6:$B$31,2,0),"Not Available")</f>
        <v>Not Available</v>
      </c>
      <c r="U263" t="s">
        <v>21</v>
      </c>
      <c r="V263">
        <v>0</v>
      </c>
      <c r="W263" s="1">
        <v>3519</v>
      </c>
      <c r="X263" t="s">
        <v>22</v>
      </c>
      <c r="Y263">
        <v>0</v>
      </c>
      <c r="Z263">
        <v>0</v>
      </c>
    </row>
    <row r="264" spans="1:26" x14ac:dyDescent="0.3">
      <c r="A264">
        <v>62424721135</v>
      </c>
      <c r="B264" t="s">
        <v>173</v>
      </c>
      <c r="C264">
        <v>79242156036</v>
      </c>
      <c r="D264" t="s">
        <v>299</v>
      </c>
      <c r="E264" s="1">
        <v>70000</v>
      </c>
      <c r="F264">
        <v>15.75</v>
      </c>
      <c r="G264" s="1">
        <v>57691</v>
      </c>
      <c r="H264" s="1">
        <v>54895</v>
      </c>
      <c r="I264" s="5">
        <f t="shared" si="14"/>
        <v>0</v>
      </c>
      <c r="J264" s="8">
        <f t="shared" si="12"/>
        <v>0</v>
      </c>
      <c r="K264">
        <v>0</v>
      </c>
      <c r="L264" s="7">
        <f t="shared" si="13"/>
        <v>0</v>
      </c>
      <c r="M264" s="2">
        <v>42192</v>
      </c>
      <c r="N264">
        <v>7</v>
      </c>
      <c r="O264">
        <v>7</v>
      </c>
      <c r="P264">
        <v>0</v>
      </c>
      <c r="Q264">
        <v>0</v>
      </c>
      <c r="R264">
        <v>0</v>
      </c>
      <c r="S264">
        <v>0</v>
      </c>
      <c r="T264" t="str">
        <f>IFERROR(VLOOKUP(S264,Sheet2!$A$6:$B$31,2,0),"Not Available")</f>
        <v>Not Available</v>
      </c>
      <c r="U264" t="s">
        <v>21</v>
      </c>
      <c r="V264">
        <v>0</v>
      </c>
      <c r="W264" s="1">
        <v>2463</v>
      </c>
      <c r="X264" t="s">
        <v>22</v>
      </c>
      <c r="Y264">
        <v>0</v>
      </c>
      <c r="Z264">
        <v>0</v>
      </c>
    </row>
    <row r="265" spans="1:26" x14ac:dyDescent="0.3">
      <c r="A265">
        <v>62424886653</v>
      </c>
      <c r="B265" t="s">
        <v>173</v>
      </c>
      <c r="C265">
        <v>78204968200</v>
      </c>
      <c r="D265" t="s">
        <v>300</v>
      </c>
      <c r="E265" s="1">
        <v>160000</v>
      </c>
      <c r="F265">
        <v>15.75</v>
      </c>
      <c r="G265" s="1">
        <v>131913</v>
      </c>
      <c r="H265" s="1">
        <v>131353</v>
      </c>
      <c r="I265" s="5">
        <f t="shared" si="14"/>
        <v>0</v>
      </c>
      <c r="J265" s="8">
        <f t="shared" si="12"/>
        <v>0</v>
      </c>
      <c r="K265">
        <v>0</v>
      </c>
      <c r="L265" s="7">
        <f t="shared" si="13"/>
        <v>0</v>
      </c>
      <c r="M265" s="2">
        <v>42193</v>
      </c>
      <c r="N265">
        <v>8</v>
      </c>
      <c r="O265">
        <v>8</v>
      </c>
      <c r="P265">
        <v>0</v>
      </c>
      <c r="Q265">
        <v>0</v>
      </c>
      <c r="R265">
        <v>0</v>
      </c>
      <c r="S265">
        <v>0</v>
      </c>
      <c r="T265" t="str">
        <f>IFERROR(VLOOKUP(S265,Sheet2!$A$6:$B$31,2,0),"Not Available")</f>
        <v>Not Available</v>
      </c>
      <c r="U265" t="s">
        <v>21</v>
      </c>
      <c r="V265">
        <v>0</v>
      </c>
      <c r="W265" s="1">
        <v>5630</v>
      </c>
      <c r="X265" t="s">
        <v>22</v>
      </c>
      <c r="Y265">
        <v>0</v>
      </c>
      <c r="Z265">
        <v>0</v>
      </c>
    </row>
    <row r="266" spans="1:26" x14ac:dyDescent="0.3">
      <c r="A266">
        <v>62425140604</v>
      </c>
      <c r="B266" t="s">
        <v>173</v>
      </c>
      <c r="C266">
        <v>72089864940</v>
      </c>
      <c r="D266" t="s">
        <v>301</v>
      </c>
      <c r="E266" s="1">
        <v>280000</v>
      </c>
      <c r="F266">
        <v>15.75</v>
      </c>
      <c r="G266" s="1">
        <v>230561</v>
      </c>
      <c r="H266" s="1">
        <v>220269</v>
      </c>
      <c r="I266" s="5">
        <f t="shared" si="14"/>
        <v>0</v>
      </c>
      <c r="J266" s="8">
        <f t="shared" si="12"/>
        <v>0</v>
      </c>
      <c r="K266">
        <v>0</v>
      </c>
      <c r="L266" s="7">
        <f t="shared" si="13"/>
        <v>0</v>
      </c>
      <c r="M266" s="2">
        <v>42194</v>
      </c>
      <c r="N266">
        <v>8</v>
      </c>
      <c r="O266">
        <v>8</v>
      </c>
      <c r="P266">
        <v>0</v>
      </c>
      <c r="Q266">
        <v>0</v>
      </c>
      <c r="R266">
        <v>0</v>
      </c>
      <c r="S266">
        <v>0</v>
      </c>
      <c r="T266" t="str">
        <f>IFERROR(VLOOKUP(S266,Sheet2!$A$6:$B$31,2,0),"Not Available")</f>
        <v>Not Available</v>
      </c>
      <c r="U266" t="s">
        <v>21</v>
      </c>
      <c r="V266">
        <v>0</v>
      </c>
      <c r="W266" s="1">
        <v>9851</v>
      </c>
      <c r="X266" t="s">
        <v>22</v>
      </c>
      <c r="Y266">
        <v>0</v>
      </c>
      <c r="Z266">
        <v>0</v>
      </c>
    </row>
    <row r="267" spans="1:26" x14ac:dyDescent="0.3">
      <c r="A267">
        <v>62425206918</v>
      </c>
      <c r="B267" t="s">
        <v>173</v>
      </c>
      <c r="C267">
        <v>72000885317</v>
      </c>
      <c r="D267" t="s">
        <v>302</v>
      </c>
      <c r="E267" s="1">
        <v>180000</v>
      </c>
      <c r="F267">
        <v>15.75</v>
      </c>
      <c r="G267" s="1">
        <v>148687</v>
      </c>
      <c r="H267" s="1">
        <v>161351</v>
      </c>
      <c r="I267" s="5">
        <f t="shared" si="14"/>
        <v>12664</v>
      </c>
      <c r="J267" s="8">
        <f t="shared" si="12"/>
        <v>1.9996841939049423</v>
      </c>
      <c r="K267" s="1">
        <v>12664</v>
      </c>
      <c r="L267" s="7">
        <f t="shared" si="13"/>
        <v>0</v>
      </c>
      <c r="M267" s="2">
        <v>42194</v>
      </c>
      <c r="N267">
        <v>7</v>
      </c>
      <c r="O267">
        <v>5</v>
      </c>
      <c r="P267">
        <v>2</v>
      </c>
      <c r="Q267">
        <v>0</v>
      </c>
      <c r="R267">
        <v>0</v>
      </c>
      <c r="S267">
        <v>0</v>
      </c>
      <c r="T267" t="str">
        <f>IFERROR(VLOOKUP(S267,Sheet2!$A$6:$B$31,2,0),"Not Available")</f>
        <v>Not Available</v>
      </c>
      <c r="U267" t="s">
        <v>21</v>
      </c>
      <c r="V267">
        <v>0</v>
      </c>
      <c r="W267" s="1">
        <v>6333</v>
      </c>
      <c r="X267" s="2">
        <v>42460</v>
      </c>
      <c r="Y267">
        <v>0</v>
      </c>
      <c r="Z267">
        <v>0</v>
      </c>
    </row>
    <row r="268" spans="1:26" x14ac:dyDescent="0.3">
      <c r="A268">
        <v>62426265894</v>
      </c>
      <c r="B268" t="s">
        <v>173</v>
      </c>
      <c r="C268">
        <v>72072624088</v>
      </c>
      <c r="D268" t="s">
        <v>303</v>
      </c>
      <c r="E268" s="1">
        <v>300000</v>
      </c>
      <c r="F268">
        <v>15.75</v>
      </c>
      <c r="G268" s="1">
        <v>246190</v>
      </c>
      <c r="H268" s="1">
        <v>245710</v>
      </c>
      <c r="I268" s="5">
        <f t="shared" si="14"/>
        <v>0</v>
      </c>
      <c r="J268" s="8">
        <f t="shared" si="12"/>
        <v>0</v>
      </c>
      <c r="K268">
        <v>0</v>
      </c>
      <c r="L268" s="7">
        <f t="shared" si="13"/>
        <v>0</v>
      </c>
      <c r="M268" s="2">
        <v>42201</v>
      </c>
      <c r="N268">
        <v>7</v>
      </c>
      <c r="O268">
        <v>7</v>
      </c>
      <c r="P268">
        <v>0</v>
      </c>
      <c r="Q268">
        <v>0</v>
      </c>
      <c r="R268">
        <v>0</v>
      </c>
      <c r="S268">
        <v>0</v>
      </c>
      <c r="T268" t="str">
        <f>IFERROR(VLOOKUP(S268,Sheet2!$A$6:$B$31,2,0),"Not Available")</f>
        <v>Not Available</v>
      </c>
      <c r="U268" t="s">
        <v>21</v>
      </c>
      <c r="V268">
        <v>0</v>
      </c>
      <c r="W268" s="1">
        <v>10540</v>
      </c>
      <c r="X268" t="s">
        <v>22</v>
      </c>
      <c r="Y268">
        <v>0</v>
      </c>
      <c r="Z268">
        <v>0</v>
      </c>
    </row>
    <row r="269" spans="1:26" x14ac:dyDescent="0.3">
      <c r="A269">
        <v>62426486824</v>
      </c>
      <c r="B269" t="s">
        <v>173</v>
      </c>
      <c r="C269">
        <v>79214438242</v>
      </c>
      <c r="D269" t="s">
        <v>304</v>
      </c>
      <c r="E269" s="1">
        <v>200000</v>
      </c>
      <c r="F269">
        <v>15.75</v>
      </c>
      <c r="G269" s="1">
        <v>164292</v>
      </c>
      <c r="H269" s="1">
        <v>170808</v>
      </c>
      <c r="I269" s="5">
        <f t="shared" si="14"/>
        <v>6516</v>
      </c>
      <c r="J269" s="8">
        <f t="shared" si="12"/>
        <v>0.92728048954034437</v>
      </c>
      <c r="K269" s="1">
        <v>6516</v>
      </c>
      <c r="L269" s="7">
        <f t="shared" si="13"/>
        <v>0</v>
      </c>
      <c r="M269" s="2">
        <v>42207</v>
      </c>
      <c r="N269">
        <v>7</v>
      </c>
      <c r="O269">
        <v>6</v>
      </c>
      <c r="P269">
        <v>1</v>
      </c>
      <c r="Q269">
        <v>0</v>
      </c>
      <c r="R269">
        <v>0</v>
      </c>
      <c r="S269">
        <v>0</v>
      </c>
      <c r="T269" t="str">
        <f>IFERROR(VLOOKUP(S269,Sheet2!$A$6:$B$31,2,0),"Not Available")</f>
        <v>Not Available</v>
      </c>
      <c r="U269" t="s">
        <v>21</v>
      </c>
      <c r="V269">
        <v>0</v>
      </c>
      <c r="W269" s="1">
        <v>7027</v>
      </c>
      <c r="X269" s="2">
        <v>42460</v>
      </c>
      <c r="Y269">
        <v>0</v>
      </c>
      <c r="Z269">
        <v>0</v>
      </c>
    </row>
    <row r="270" spans="1:26" x14ac:dyDescent="0.3">
      <c r="A270">
        <v>62427755638</v>
      </c>
      <c r="B270" t="s">
        <v>173</v>
      </c>
      <c r="C270">
        <v>78204911718</v>
      </c>
      <c r="D270" t="s">
        <v>305</v>
      </c>
      <c r="E270" s="1">
        <v>170000</v>
      </c>
      <c r="F270">
        <v>15.75</v>
      </c>
      <c r="G270" s="1">
        <v>139632</v>
      </c>
      <c r="H270" s="1">
        <v>151416</v>
      </c>
      <c r="I270" s="5">
        <f t="shared" si="14"/>
        <v>11784</v>
      </c>
      <c r="J270" s="8">
        <f t="shared" si="12"/>
        <v>1.9728779507785033</v>
      </c>
      <c r="K270" s="1">
        <v>11784</v>
      </c>
      <c r="L270" s="7">
        <f t="shared" si="13"/>
        <v>0</v>
      </c>
      <c r="M270" s="2">
        <v>42210</v>
      </c>
      <c r="N270">
        <v>7</v>
      </c>
      <c r="O270">
        <v>5</v>
      </c>
      <c r="P270">
        <v>2</v>
      </c>
      <c r="Q270">
        <v>0</v>
      </c>
      <c r="R270">
        <v>0</v>
      </c>
      <c r="S270">
        <v>0</v>
      </c>
      <c r="T270" t="str">
        <f>IFERROR(VLOOKUP(S270,Sheet2!$A$6:$B$31,2,0),"Not Available")</f>
        <v>Not Available</v>
      </c>
      <c r="U270" t="s">
        <v>21</v>
      </c>
      <c r="V270">
        <v>0</v>
      </c>
      <c r="W270" s="1">
        <v>5973</v>
      </c>
      <c r="X270" s="2">
        <v>42460</v>
      </c>
      <c r="Y270">
        <v>0</v>
      </c>
      <c r="Z270">
        <v>0</v>
      </c>
    </row>
    <row r="271" spans="1:26" x14ac:dyDescent="0.3">
      <c r="A271">
        <v>62427812554</v>
      </c>
      <c r="B271" t="s">
        <v>173</v>
      </c>
      <c r="C271">
        <v>72000874531</v>
      </c>
      <c r="D271" t="s">
        <v>306</v>
      </c>
      <c r="E271" s="1">
        <v>200000</v>
      </c>
      <c r="F271">
        <v>15.75</v>
      </c>
      <c r="G271" s="1">
        <v>163941</v>
      </c>
      <c r="H271" s="1">
        <v>163357</v>
      </c>
      <c r="I271" s="5">
        <f t="shared" si="14"/>
        <v>0</v>
      </c>
      <c r="J271" s="8">
        <f t="shared" si="12"/>
        <v>0</v>
      </c>
      <c r="K271">
        <v>0</v>
      </c>
      <c r="L271" s="7">
        <f t="shared" si="13"/>
        <v>0</v>
      </c>
      <c r="M271" s="2">
        <v>42210</v>
      </c>
      <c r="N271">
        <v>7</v>
      </c>
      <c r="O271">
        <v>7</v>
      </c>
      <c r="P271">
        <v>0</v>
      </c>
      <c r="Q271">
        <v>0</v>
      </c>
      <c r="R271">
        <v>0</v>
      </c>
      <c r="S271">
        <v>0</v>
      </c>
      <c r="T271" t="str">
        <f>IFERROR(VLOOKUP(S271,Sheet2!$A$6:$B$31,2,0),"Not Available")</f>
        <v>Not Available</v>
      </c>
      <c r="U271" t="s">
        <v>21</v>
      </c>
      <c r="V271">
        <v>0</v>
      </c>
      <c r="W271" s="1">
        <v>7027</v>
      </c>
      <c r="X271" t="s">
        <v>22</v>
      </c>
      <c r="Y271">
        <v>0</v>
      </c>
      <c r="Z271">
        <v>0</v>
      </c>
    </row>
    <row r="272" spans="1:26" x14ac:dyDescent="0.3">
      <c r="A272">
        <v>62430458017</v>
      </c>
      <c r="B272" t="s">
        <v>173</v>
      </c>
      <c r="C272">
        <v>72087960124</v>
      </c>
      <c r="D272" t="s">
        <v>307</v>
      </c>
      <c r="E272" s="1">
        <v>230000</v>
      </c>
      <c r="F272">
        <v>15.75</v>
      </c>
      <c r="G272" s="1">
        <v>194808</v>
      </c>
      <c r="H272" s="1">
        <v>194675</v>
      </c>
      <c r="I272" s="5">
        <f t="shared" si="14"/>
        <v>0</v>
      </c>
      <c r="J272" s="8">
        <f t="shared" si="12"/>
        <v>0</v>
      </c>
      <c r="K272">
        <v>0</v>
      </c>
      <c r="L272" s="7">
        <f t="shared" si="13"/>
        <v>0</v>
      </c>
      <c r="M272" s="2">
        <v>42227</v>
      </c>
      <c r="N272">
        <v>7</v>
      </c>
      <c r="O272">
        <v>7</v>
      </c>
      <c r="P272">
        <v>0</v>
      </c>
      <c r="Q272">
        <v>0</v>
      </c>
      <c r="R272">
        <v>0</v>
      </c>
      <c r="S272">
        <v>0</v>
      </c>
      <c r="T272" t="str">
        <f>IFERROR(VLOOKUP(S272,Sheet2!$A$6:$B$31,2,0),"Not Available")</f>
        <v>Not Available</v>
      </c>
      <c r="U272" t="s">
        <v>21</v>
      </c>
      <c r="V272">
        <v>0</v>
      </c>
      <c r="W272" s="1">
        <v>8081</v>
      </c>
      <c r="X272" t="s">
        <v>22</v>
      </c>
      <c r="Y272">
        <v>0</v>
      </c>
      <c r="Z272">
        <v>0</v>
      </c>
    </row>
    <row r="273" spans="1:26" x14ac:dyDescent="0.3">
      <c r="A273">
        <v>62430770853</v>
      </c>
      <c r="B273" t="s">
        <v>173</v>
      </c>
      <c r="C273">
        <v>72092271569</v>
      </c>
      <c r="D273" t="s">
        <v>308</v>
      </c>
      <c r="E273" s="1">
        <v>100000</v>
      </c>
      <c r="F273">
        <v>15.75</v>
      </c>
      <c r="G273" s="1">
        <v>84756</v>
      </c>
      <c r="H273" s="1">
        <v>87754</v>
      </c>
      <c r="I273" s="5">
        <f t="shared" si="14"/>
        <v>2998</v>
      </c>
      <c r="J273" s="8">
        <f t="shared" si="12"/>
        <v>0.85315879339783718</v>
      </c>
      <c r="K273" s="1">
        <v>2998</v>
      </c>
      <c r="L273" s="7">
        <f t="shared" si="13"/>
        <v>0</v>
      </c>
      <c r="M273" s="2">
        <v>42228</v>
      </c>
      <c r="N273">
        <v>7</v>
      </c>
      <c r="O273">
        <v>6</v>
      </c>
      <c r="P273">
        <v>1</v>
      </c>
      <c r="Q273">
        <v>0</v>
      </c>
      <c r="R273">
        <v>0</v>
      </c>
      <c r="S273">
        <v>0</v>
      </c>
      <c r="T273" t="str">
        <f>IFERROR(VLOOKUP(S273,Sheet2!$A$6:$B$31,2,0),"Not Available")</f>
        <v>Not Available</v>
      </c>
      <c r="U273" t="s">
        <v>21</v>
      </c>
      <c r="V273">
        <v>0</v>
      </c>
      <c r="W273" s="1">
        <v>3514</v>
      </c>
      <c r="X273" s="2">
        <v>42460</v>
      </c>
      <c r="Y273">
        <v>0</v>
      </c>
      <c r="Z273">
        <v>0</v>
      </c>
    </row>
    <row r="274" spans="1:26" x14ac:dyDescent="0.3">
      <c r="A274">
        <v>62430779233</v>
      </c>
      <c r="B274" t="s">
        <v>173</v>
      </c>
      <c r="C274">
        <v>79212765088</v>
      </c>
      <c r="D274" t="s">
        <v>309</v>
      </c>
      <c r="E274" s="1">
        <v>150000</v>
      </c>
      <c r="F274">
        <v>15.75</v>
      </c>
      <c r="G274" s="1">
        <v>126898</v>
      </c>
      <c r="H274" s="1">
        <v>126688</v>
      </c>
      <c r="I274" s="5">
        <f t="shared" si="14"/>
        <v>0</v>
      </c>
      <c r="J274" s="8">
        <f t="shared" si="12"/>
        <v>0</v>
      </c>
      <c r="K274">
        <v>0</v>
      </c>
      <c r="L274" s="7">
        <f t="shared" si="13"/>
        <v>0</v>
      </c>
      <c r="M274" s="2">
        <v>42228</v>
      </c>
      <c r="N274">
        <v>7</v>
      </c>
      <c r="O274">
        <v>7</v>
      </c>
      <c r="P274">
        <v>0</v>
      </c>
      <c r="Q274">
        <v>0</v>
      </c>
      <c r="R274">
        <v>0</v>
      </c>
      <c r="S274">
        <v>0</v>
      </c>
      <c r="T274" t="str">
        <f>IFERROR(VLOOKUP(S274,Sheet2!$A$6:$B$31,2,0),"Not Available")</f>
        <v>Not Available</v>
      </c>
      <c r="U274" t="s">
        <v>21</v>
      </c>
      <c r="V274">
        <v>0</v>
      </c>
      <c r="W274" s="1">
        <v>5270</v>
      </c>
      <c r="X274" t="s">
        <v>22</v>
      </c>
      <c r="Y274">
        <v>0</v>
      </c>
      <c r="Z274">
        <v>0</v>
      </c>
    </row>
    <row r="275" spans="1:26" x14ac:dyDescent="0.3">
      <c r="A275">
        <v>62430894767</v>
      </c>
      <c r="B275" t="s">
        <v>173</v>
      </c>
      <c r="C275">
        <v>72068192982</v>
      </c>
      <c r="D275" t="s">
        <v>310</v>
      </c>
      <c r="E275" s="1">
        <v>400000</v>
      </c>
      <c r="F275">
        <v>15.75</v>
      </c>
      <c r="G275" s="1">
        <v>335093</v>
      </c>
      <c r="H275" s="1">
        <v>14764</v>
      </c>
      <c r="I275" s="5">
        <f t="shared" si="14"/>
        <v>0</v>
      </c>
      <c r="J275" s="8">
        <f t="shared" si="12"/>
        <v>0</v>
      </c>
      <c r="K275">
        <v>0</v>
      </c>
      <c r="L275" s="7">
        <f t="shared" si="13"/>
        <v>0</v>
      </c>
      <c r="M275" s="2">
        <v>42229</v>
      </c>
      <c r="N275">
        <v>7</v>
      </c>
      <c r="O275">
        <v>7</v>
      </c>
      <c r="P275">
        <v>0</v>
      </c>
      <c r="Q275">
        <v>0</v>
      </c>
      <c r="R275">
        <v>0</v>
      </c>
      <c r="S275">
        <v>0</v>
      </c>
      <c r="T275" t="str">
        <f>IFERROR(VLOOKUP(S275,Sheet2!$A$6:$B$31,2,0),"Not Available")</f>
        <v>Not Available</v>
      </c>
      <c r="U275" t="s">
        <v>21</v>
      </c>
      <c r="V275">
        <v>0</v>
      </c>
      <c r="W275" s="1">
        <v>14053</v>
      </c>
      <c r="X275" t="s">
        <v>22</v>
      </c>
      <c r="Y275">
        <v>0</v>
      </c>
      <c r="Z275">
        <v>0</v>
      </c>
    </row>
    <row r="276" spans="1:26" x14ac:dyDescent="0.3">
      <c r="A276">
        <v>62431111472</v>
      </c>
      <c r="B276" t="s">
        <v>173</v>
      </c>
      <c r="C276">
        <v>72110321785</v>
      </c>
      <c r="D276" t="s">
        <v>311</v>
      </c>
      <c r="E276" s="1">
        <v>150000</v>
      </c>
      <c r="F276">
        <v>15.75</v>
      </c>
      <c r="G276" s="1">
        <v>124684.45</v>
      </c>
      <c r="H276" s="1">
        <v>130274.45</v>
      </c>
      <c r="I276" s="5">
        <f t="shared" si="14"/>
        <v>5590</v>
      </c>
      <c r="J276" s="8">
        <f t="shared" si="12"/>
        <v>1.0607210626185959</v>
      </c>
      <c r="K276" s="1">
        <v>5590</v>
      </c>
      <c r="L276" s="7">
        <f t="shared" si="13"/>
        <v>0</v>
      </c>
      <c r="M276" s="2">
        <v>42230</v>
      </c>
      <c r="N276">
        <v>7</v>
      </c>
      <c r="O276">
        <v>6</v>
      </c>
      <c r="P276">
        <v>1</v>
      </c>
      <c r="Q276">
        <v>0</v>
      </c>
      <c r="R276">
        <v>0</v>
      </c>
      <c r="S276">
        <v>0</v>
      </c>
      <c r="T276" t="str">
        <f>IFERROR(VLOOKUP(S276,Sheet2!$A$6:$B$31,2,0),"Not Available")</f>
        <v>Not Available</v>
      </c>
      <c r="U276" t="s">
        <v>21</v>
      </c>
      <c r="V276">
        <v>0</v>
      </c>
      <c r="W276" s="1">
        <v>5270</v>
      </c>
      <c r="X276" s="2">
        <v>42460</v>
      </c>
      <c r="Y276">
        <v>0</v>
      </c>
      <c r="Z276">
        <v>0</v>
      </c>
    </row>
    <row r="277" spans="1:26" x14ac:dyDescent="0.3">
      <c r="A277">
        <v>62431260989</v>
      </c>
      <c r="B277" t="s">
        <v>173</v>
      </c>
      <c r="C277">
        <v>72017288835</v>
      </c>
      <c r="D277" t="s">
        <v>312</v>
      </c>
      <c r="E277" s="1">
        <v>200000</v>
      </c>
      <c r="F277">
        <v>15.75</v>
      </c>
      <c r="G277" s="1">
        <v>169167</v>
      </c>
      <c r="H277" s="1">
        <v>168656</v>
      </c>
      <c r="I277" s="5">
        <f t="shared" si="14"/>
        <v>0</v>
      </c>
      <c r="J277" s="8">
        <f t="shared" si="12"/>
        <v>0</v>
      </c>
      <c r="K277">
        <v>0</v>
      </c>
      <c r="L277" s="7">
        <f t="shared" si="13"/>
        <v>0</v>
      </c>
      <c r="M277" s="2">
        <v>42237</v>
      </c>
      <c r="N277">
        <v>7</v>
      </c>
      <c r="O277">
        <v>7</v>
      </c>
      <c r="P277">
        <v>0</v>
      </c>
      <c r="Q277">
        <v>0</v>
      </c>
      <c r="R277">
        <v>0</v>
      </c>
      <c r="S277">
        <v>0</v>
      </c>
      <c r="T277" t="str">
        <f>IFERROR(VLOOKUP(S277,Sheet2!$A$6:$B$31,2,0),"Not Available")</f>
        <v>Not Available</v>
      </c>
      <c r="U277" t="s">
        <v>21</v>
      </c>
      <c r="V277">
        <v>0</v>
      </c>
      <c r="W277" s="1">
        <v>7027</v>
      </c>
      <c r="X277" t="s">
        <v>22</v>
      </c>
      <c r="Y277">
        <v>0</v>
      </c>
      <c r="Z277">
        <v>0</v>
      </c>
    </row>
    <row r="278" spans="1:26" x14ac:dyDescent="0.3">
      <c r="A278">
        <v>62431265773</v>
      </c>
      <c r="B278" t="s">
        <v>173</v>
      </c>
      <c r="C278">
        <v>72089571261</v>
      </c>
      <c r="D278" t="s">
        <v>313</v>
      </c>
      <c r="E278" s="1">
        <v>100000</v>
      </c>
      <c r="F278">
        <v>15.75</v>
      </c>
      <c r="G278" s="1">
        <v>84310</v>
      </c>
      <c r="H278" s="1">
        <v>83708</v>
      </c>
      <c r="I278" s="5">
        <f t="shared" si="14"/>
        <v>0</v>
      </c>
      <c r="J278" s="8">
        <f t="shared" si="12"/>
        <v>0</v>
      </c>
      <c r="K278">
        <v>0</v>
      </c>
      <c r="L278" s="7">
        <f t="shared" si="13"/>
        <v>0</v>
      </c>
      <c r="M278" s="2">
        <v>42242</v>
      </c>
      <c r="N278">
        <v>7</v>
      </c>
      <c r="O278">
        <v>7</v>
      </c>
      <c r="P278">
        <v>0</v>
      </c>
      <c r="Q278">
        <v>0</v>
      </c>
      <c r="R278">
        <v>0</v>
      </c>
      <c r="S278">
        <v>0</v>
      </c>
      <c r="T278" t="str">
        <f>IFERROR(VLOOKUP(S278,Sheet2!$A$6:$B$31,2,0),"Not Available")</f>
        <v>Not Available</v>
      </c>
      <c r="U278" t="s">
        <v>21</v>
      </c>
      <c r="V278">
        <v>0</v>
      </c>
      <c r="W278" s="1">
        <v>3514</v>
      </c>
      <c r="X278" t="s">
        <v>22</v>
      </c>
      <c r="Y278">
        <v>0</v>
      </c>
      <c r="Z278">
        <v>0</v>
      </c>
    </row>
    <row r="279" spans="1:26" x14ac:dyDescent="0.3">
      <c r="A279">
        <v>62431268344</v>
      </c>
      <c r="B279" t="s">
        <v>173</v>
      </c>
      <c r="C279">
        <v>78204881523</v>
      </c>
      <c r="D279" t="s">
        <v>314</v>
      </c>
      <c r="E279" s="1">
        <v>300000</v>
      </c>
      <c r="F279">
        <v>15.75</v>
      </c>
      <c r="G279" s="1">
        <v>253424</v>
      </c>
      <c r="H279" s="1">
        <v>250204</v>
      </c>
      <c r="I279" s="5">
        <f t="shared" si="14"/>
        <v>0</v>
      </c>
      <c r="J279" s="8">
        <f t="shared" si="12"/>
        <v>0</v>
      </c>
      <c r="K279">
        <v>0</v>
      </c>
      <c r="L279" s="7">
        <f t="shared" si="13"/>
        <v>0</v>
      </c>
      <c r="M279" s="2">
        <v>42237</v>
      </c>
      <c r="N279">
        <v>7</v>
      </c>
      <c r="O279">
        <v>7</v>
      </c>
      <c r="P279">
        <v>0</v>
      </c>
      <c r="Q279">
        <v>0</v>
      </c>
      <c r="R279">
        <v>0</v>
      </c>
      <c r="S279">
        <v>0</v>
      </c>
      <c r="T279" t="str">
        <f>IFERROR(VLOOKUP(S279,Sheet2!$A$6:$B$31,2,0),"Not Available")</f>
        <v>Not Available</v>
      </c>
      <c r="U279" t="s">
        <v>21</v>
      </c>
      <c r="V279">
        <v>0</v>
      </c>
      <c r="W279" s="1">
        <v>10540</v>
      </c>
      <c r="X279" t="s">
        <v>22</v>
      </c>
      <c r="Y279">
        <v>0</v>
      </c>
      <c r="Z279">
        <v>0</v>
      </c>
    </row>
    <row r="280" spans="1:26" x14ac:dyDescent="0.3">
      <c r="A280">
        <v>62433072290</v>
      </c>
      <c r="B280" t="s">
        <v>173</v>
      </c>
      <c r="C280">
        <v>72098914607</v>
      </c>
      <c r="D280" t="s">
        <v>315</v>
      </c>
      <c r="E280" s="1">
        <v>330000</v>
      </c>
      <c r="F280">
        <v>15.75</v>
      </c>
      <c r="G280" s="1">
        <v>277582</v>
      </c>
      <c r="H280" s="1">
        <v>277540</v>
      </c>
      <c r="I280" s="5">
        <f t="shared" si="14"/>
        <v>0</v>
      </c>
      <c r="J280" s="8">
        <f t="shared" si="12"/>
        <v>0</v>
      </c>
      <c r="K280">
        <v>0</v>
      </c>
      <c r="L280" s="7">
        <f t="shared" si="13"/>
        <v>0</v>
      </c>
      <c r="M280" s="2">
        <v>42245</v>
      </c>
      <c r="N280">
        <v>7</v>
      </c>
      <c r="O280">
        <v>7</v>
      </c>
      <c r="P280">
        <v>0</v>
      </c>
      <c r="Q280">
        <v>0</v>
      </c>
      <c r="R280">
        <v>0</v>
      </c>
      <c r="S280">
        <v>0</v>
      </c>
      <c r="T280" t="str">
        <f>IFERROR(VLOOKUP(S280,Sheet2!$A$6:$B$31,2,0),"Not Available")</f>
        <v>Not Available</v>
      </c>
      <c r="U280" t="s">
        <v>21</v>
      </c>
      <c r="V280">
        <v>0</v>
      </c>
      <c r="W280" s="1">
        <v>11594</v>
      </c>
      <c r="X280" t="s">
        <v>22</v>
      </c>
      <c r="Y280">
        <v>0</v>
      </c>
      <c r="Z280">
        <v>0</v>
      </c>
    </row>
    <row r="281" spans="1:26" x14ac:dyDescent="0.3">
      <c r="A281">
        <v>62434526018</v>
      </c>
      <c r="B281" t="s">
        <v>173</v>
      </c>
      <c r="C281">
        <v>78204901324</v>
      </c>
      <c r="D281" t="s">
        <v>316</v>
      </c>
      <c r="E281" s="1">
        <v>200000</v>
      </c>
      <c r="F281">
        <v>15.75</v>
      </c>
      <c r="G281" s="1">
        <v>174707</v>
      </c>
      <c r="H281" s="1">
        <v>174269</v>
      </c>
      <c r="I281" s="5">
        <f t="shared" si="14"/>
        <v>0</v>
      </c>
      <c r="J281" s="8">
        <f t="shared" si="12"/>
        <v>0</v>
      </c>
      <c r="K281">
        <v>0</v>
      </c>
      <c r="L281" s="7">
        <f t="shared" si="13"/>
        <v>0</v>
      </c>
      <c r="M281" s="2">
        <v>42252</v>
      </c>
      <c r="N281">
        <v>5</v>
      </c>
      <c r="O281">
        <v>5</v>
      </c>
      <c r="P281">
        <v>0</v>
      </c>
      <c r="Q281">
        <v>0</v>
      </c>
      <c r="R281">
        <v>0</v>
      </c>
      <c r="S281">
        <v>0</v>
      </c>
      <c r="T281" t="str">
        <f>IFERROR(VLOOKUP(S281,Sheet2!$A$6:$B$31,2,0),"Not Available")</f>
        <v>Not Available</v>
      </c>
      <c r="U281" t="s">
        <v>21</v>
      </c>
      <c r="V281">
        <v>0</v>
      </c>
      <c r="W281" s="1">
        <v>7027</v>
      </c>
      <c r="X281" t="s">
        <v>22</v>
      </c>
      <c r="Y281">
        <v>0</v>
      </c>
      <c r="Z281">
        <v>0</v>
      </c>
    </row>
    <row r="282" spans="1:26" x14ac:dyDescent="0.3">
      <c r="A282">
        <v>62434721428</v>
      </c>
      <c r="B282" t="s">
        <v>173</v>
      </c>
      <c r="C282">
        <v>72067734665</v>
      </c>
      <c r="D282" t="s">
        <v>317</v>
      </c>
      <c r="E282" s="1">
        <v>140000</v>
      </c>
      <c r="F282">
        <v>15.75</v>
      </c>
      <c r="G282" s="1">
        <v>122406</v>
      </c>
      <c r="H282" s="1">
        <v>126920</v>
      </c>
      <c r="I282" s="5">
        <f t="shared" si="14"/>
        <v>4514</v>
      </c>
      <c r="J282" s="8">
        <f t="shared" si="12"/>
        <v>0.91766619231551128</v>
      </c>
      <c r="K282" s="1">
        <v>4514</v>
      </c>
      <c r="L282" s="7">
        <f t="shared" si="13"/>
        <v>0</v>
      </c>
      <c r="M282" s="2">
        <v>42254</v>
      </c>
      <c r="N282">
        <v>5</v>
      </c>
      <c r="O282">
        <v>4</v>
      </c>
      <c r="P282">
        <v>1</v>
      </c>
      <c r="Q282">
        <v>0</v>
      </c>
      <c r="R282">
        <v>0</v>
      </c>
      <c r="S282">
        <v>0</v>
      </c>
      <c r="T282" t="str">
        <f>IFERROR(VLOOKUP(S282,Sheet2!$A$6:$B$31,2,0),"Not Available")</f>
        <v>Not Available</v>
      </c>
      <c r="U282" t="s">
        <v>21</v>
      </c>
      <c r="V282">
        <v>0</v>
      </c>
      <c r="W282" s="1">
        <v>4919</v>
      </c>
      <c r="X282" s="2">
        <v>42460</v>
      </c>
      <c r="Y282">
        <v>0</v>
      </c>
      <c r="Z282">
        <v>0</v>
      </c>
    </row>
    <row r="283" spans="1:26" x14ac:dyDescent="0.3">
      <c r="A283">
        <v>62434735667</v>
      </c>
      <c r="B283" t="s">
        <v>173</v>
      </c>
      <c r="C283">
        <v>72001510380</v>
      </c>
      <c r="D283" t="s">
        <v>318</v>
      </c>
      <c r="E283" s="1">
        <v>100000</v>
      </c>
      <c r="F283">
        <v>15.75</v>
      </c>
      <c r="G283" s="1">
        <v>87019</v>
      </c>
      <c r="H283" s="1">
        <v>86503</v>
      </c>
      <c r="I283" s="5">
        <f t="shared" si="14"/>
        <v>0</v>
      </c>
      <c r="J283" s="8">
        <f t="shared" si="12"/>
        <v>0</v>
      </c>
      <c r="K283">
        <v>0</v>
      </c>
      <c r="L283" s="7">
        <f t="shared" si="13"/>
        <v>0</v>
      </c>
      <c r="M283" s="2">
        <v>42258</v>
      </c>
      <c r="N283">
        <v>5</v>
      </c>
      <c r="O283">
        <v>5</v>
      </c>
      <c r="P283">
        <v>0</v>
      </c>
      <c r="Q283">
        <v>0</v>
      </c>
      <c r="R283">
        <v>0</v>
      </c>
      <c r="S283">
        <v>0</v>
      </c>
      <c r="T283" t="str">
        <f>IFERROR(VLOOKUP(S283,Sheet2!$A$6:$B$31,2,0),"Not Available")</f>
        <v>Not Available</v>
      </c>
      <c r="U283" t="s">
        <v>21</v>
      </c>
      <c r="V283">
        <v>0</v>
      </c>
      <c r="W283" s="1">
        <v>3514</v>
      </c>
      <c r="X283" t="s">
        <v>22</v>
      </c>
      <c r="Y283">
        <v>0</v>
      </c>
      <c r="Z283">
        <v>0</v>
      </c>
    </row>
    <row r="284" spans="1:26" x14ac:dyDescent="0.3">
      <c r="A284">
        <v>62434790855</v>
      </c>
      <c r="B284" t="s">
        <v>173</v>
      </c>
      <c r="C284">
        <v>72045816307</v>
      </c>
      <c r="D284" t="s">
        <v>319</v>
      </c>
      <c r="E284" s="1">
        <v>300000</v>
      </c>
      <c r="F284">
        <v>15.75</v>
      </c>
      <c r="G284" s="1">
        <v>261532</v>
      </c>
      <c r="H284" s="1">
        <v>250572</v>
      </c>
      <c r="I284" s="5">
        <f t="shared" si="14"/>
        <v>0</v>
      </c>
      <c r="J284" s="8">
        <f t="shared" si="12"/>
        <v>0</v>
      </c>
      <c r="K284">
        <v>0</v>
      </c>
      <c r="L284" s="7">
        <f t="shared" si="13"/>
        <v>0</v>
      </c>
      <c r="M284" s="2">
        <v>42255</v>
      </c>
      <c r="N284">
        <v>5</v>
      </c>
      <c r="O284">
        <v>5</v>
      </c>
      <c r="P284">
        <v>0</v>
      </c>
      <c r="Q284">
        <v>0</v>
      </c>
      <c r="R284">
        <v>0</v>
      </c>
      <c r="S284">
        <v>0</v>
      </c>
      <c r="T284" t="str">
        <f>IFERROR(VLOOKUP(S284,Sheet2!$A$6:$B$31,2,0),"Not Available")</f>
        <v>Not Available</v>
      </c>
      <c r="U284" t="s">
        <v>21</v>
      </c>
      <c r="V284">
        <v>0</v>
      </c>
      <c r="W284" s="1">
        <v>10540</v>
      </c>
      <c r="X284" t="s">
        <v>22</v>
      </c>
      <c r="Y284">
        <v>0</v>
      </c>
      <c r="Z284">
        <v>0</v>
      </c>
    </row>
    <row r="285" spans="1:26" x14ac:dyDescent="0.3">
      <c r="A285">
        <v>62434796007</v>
      </c>
      <c r="B285" t="s">
        <v>173</v>
      </c>
      <c r="C285">
        <v>72136396060</v>
      </c>
      <c r="D285" t="s">
        <v>320</v>
      </c>
      <c r="E285" s="1">
        <v>150000</v>
      </c>
      <c r="F285">
        <v>15.75</v>
      </c>
      <c r="G285" s="1">
        <v>130729</v>
      </c>
      <c r="H285" s="1">
        <v>125249</v>
      </c>
      <c r="I285" s="5">
        <f t="shared" si="14"/>
        <v>0</v>
      </c>
      <c r="J285" s="8">
        <f t="shared" si="12"/>
        <v>0</v>
      </c>
      <c r="K285">
        <v>0</v>
      </c>
      <c r="L285" s="7">
        <f t="shared" si="13"/>
        <v>0</v>
      </c>
      <c r="M285" s="2">
        <v>42255</v>
      </c>
      <c r="N285">
        <v>5</v>
      </c>
      <c r="O285">
        <v>5</v>
      </c>
      <c r="P285">
        <v>0</v>
      </c>
      <c r="Q285">
        <v>0</v>
      </c>
      <c r="R285">
        <v>0</v>
      </c>
      <c r="S285">
        <v>0</v>
      </c>
      <c r="T285" t="str">
        <f>IFERROR(VLOOKUP(S285,Sheet2!$A$6:$B$31,2,0),"Not Available")</f>
        <v>Not Available</v>
      </c>
      <c r="U285" t="s">
        <v>21</v>
      </c>
      <c r="V285">
        <v>0</v>
      </c>
      <c r="W285" s="1">
        <v>5270</v>
      </c>
      <c r="X285" t="s">
        <v>22</v>
      </c>
      <c r="Y285">
        <v>0</v>
      </c>
      <c r="Z285">
        <v>0</v>
      </c>
    </row>
    <row r="286" spans="1:26" x14ac:dyDescent="0.3">
      <c r="A286">
        <v>62434888401</v>
      </c>
      <c r="B286" t="s">
        <v>173</v>
      </c>
      <c r="C286">
        <v>72092481974</v>
      </c>
      <c r="D286" t="s">
        <v>321</v>
      </c>
      <c r="E286" s="1">
        <v>130000</v>
      </c>
      <c r="F286">
        <v>15.75</v>
      </c>
      <c r="G286" s="1">
        <v>113328</v>
      </c>
      <c r="H286" s="1">
        <v>108536</v>
      </c>
      <c r="I286" s="5">
        <f t="shared" si="14"/>
        <v>0</v>
      </c>
      <c r="J286" s="8">
        <f t="shared" si="12"/>
        <v>0</v>
      </c>
      <c r="K286">
        <v>0</v>
      </c>
      <c r="L286" s="7">
        <f t="shared" si="13"/>
        <v>0</v>
      </c>
      <c r="M286" s="2">
        <v>42255</v>
      </c>
      <c r="N286">
        <v>5</v>
      </c>
      <c r="O286">
        <v>5</v>
      </c>
      <c r="P286">
        <v>0</v>
      </c>
      <c r="Q286">
        <v>0</v>
      </c>
      <c r="R286">
        <v>0</v>
      </c>
      <c r="S286">
        <v>0</v>
      </c>
      <c r="T286" t="str">
        <f>IFERROR(VLOOKUP(S286,Sheet2!$A$6:$B$31,2,0),"Not Available")</f>
        <v>Not Available</v>
      </c>
      <c r="U286" t="s">
        <v>21</v>
      </c>
      <c r="V286">
        <v>0</v>
      </c>
      <c r="W286" s="1">
        <v>4568</v>
      </c>
      <c r="X286" t="s">
        <v>22</v>
      </c>
      <c r="Y286">
        <v>0</v>
      </c>
      <c r="Z286">
        <v>0</v>
      </c>
    </row>
    <row r="287" spans="1:26" x14ac:dyDescent="0.3">
      <c r="A287">
        <v>62434905358</v>
      </c>
      <c r="B287" t="s">
        <v>173</v>
      </c>
      <c r="C287">
        <v>72000323276</v>
      </c>
      <c r="D287" t="s">
        <v>322</v>
      </c>
      <c r="E287" s="1">
        <v>150000</v>
      </c>
      <c r="F287">
        <v>15.75</v>
      </c>
      <c r="G287" s="1">
        <v>130888</v>
      </c>
      <c r="H287" s="1">
        <v>130708</v>
      </c>
      <c r="I287" s="5">
        <f t="shared" si="14"/>
        <v>0</v>
      </c>
      <c r="J287" s="8">
        <f t="shared" si="12"/>
        <v>0</v>
      </c>
      <c r="K287">
        <v>0</v>
      </c>
      <c r="L287" s="7">
        <f t="shared" si="13"/>
        <v>0</v>
      </c>
      <c r="M287" s="2">
        <v>42255</v>
      </c>
      <c r="N287">
        <v>5</v>
      </c>
      <c r="O287">
        <v>5</v>
      </c>
      <c r="P287">
        <v>0</v>
      </c>
      <c r="Q287">
        <v>0</v>
      </c>
      <c r="R287">
        <v>0</v>
      </c>
      <c r="S287">
        <v>0</v>
      </c>
      <c r="T287" t="str">
        <f>IFERROR(VLOOKUP(S287,Sheet2!$A$6:$B$31,2,0),"Not Available")</f>
        <v>Not Available</v>
      </c>
      <c r="U287" t="s">
        <v>21</v>
      </c>
      <c r="V287">
        <v>0</v>
      </c>
      <c r="W287" s="1">
        <v>5270</v>
      </c>
      <c r="X287" t="s">
        <v>22</v>
      </c>
      <c r="Y287">
        <v>0</v>
      </c>
      <c r="Z287">
        <v>0</v>
      </c>
    </row>
    <row r="288" spans="1:26" x14ac:dyDescent="0.3">
      <c r="A288">
        <v>62435129327</v>
      </c>
      <c r="B288" t="s">
        <v>173</v>
      </c>
      <c r="C288">
        <v>72099181452</v>
      </c>
      <c r="D288" t="s">
        <v>323</v>
      </c>
      <c r="E288" s="1">
        <v>180000</v>
      </c>
      <c r="F288">
        <v>15.75</v>
      </c>
      <c r="G288" s="1">
        <v>156785</v>
      </c>
      <c r="H288" s="1">
        <v>156329</v>
      </c>
      <c r="I288" s="5">
        <f t="shared" si="14"/>
        <v>0</v>
      </c>
      <c r="J288" s="8">
        <f t="shared" si="12"/>
        <v>0</v>
      </c>
      <c r="K288">
        <v>0</v>
      </c>
      <c r="L288" s="7">
        <f t="shared" si="13"/>
        <v>0</v>
      </c>
      <c r="M288" s="2">
        <v>42263</v>
      </c>
      <c r="N288">
        <v>5</v>
      </c>
      <c r="O288">
        <v>5</v>
      </c>
      <c r="P288">
        <v>0</v>
      </c>
      <c r="Q288">
        <v>0</v>
      </c>
      <c r="R288">
        <v>0</v>
      </c>
      <c r="S288">
        <v>0</v>
      </c>
      <c r="T288" t="str">
        <f>IFERROR(VLOOKUP(S288,Sheet2!$A$6:$B$31,2,0),"Not Available")</f>
        <v>Not Available</v>
      </c>
      <c r="U288" t="s">
        <v>21</v>
      </c>
      <c r="V288">
        <v>0</v>
      </c>
      <c r="W288" s="1">
        <v>6324</v>
      </c>
      <c r="X288" t="s">
        <v>22</v>
      </c>
      <c r="Y288">
        <v>0</v>
      </c>
      <c r="Z288">
        <v>0</v>
      </c>
    </row>
    <row r="289" spans="1:26" x14ac:dyDescent="0.3">
      <c r="A289">
        <v>62436085116</v>
      </c>
      <c r="B289" t="s">
        <v>173</v>
      </c>
      <c r="C289">
        <v>72097078694</v>
      </c>
      <c r="D289" t="s">
        <v>324</v>
      </c>
      <c r="E289" s="1">
        <v>125000</v>
      </c>
      <c r="F289">
        <v>15.75</v>
      </c>
      <c r="G289" s="1">
        <v>108526</v>
      </c>
      <c r="H289" s="1">
        <v>108478</v>
      </c>
      <c r="I289" s="5">
        <f t="shared" si="14"/>
        <v>0</v>
      </c>
      <c r="J289" s="8">
        <f t="shared" si="12"/>
        <v>0</v>
      </c>
      <c r="K289">
        <v>0</v>
      </c>
      <c r="L289" s="7">
        <f t="shared" si="13"/>
        <v>0</v>
      </c>
      <c r="M289" s="2">
        <v>42263</v>
      </c>
      <c r="N289">
        <v>5</v>
      </c>
      <c r="O289">
        <v>5</v>
      </c>
      <c r="P289">
        <v>0</v>
      </c>
      <c r="Q289">
        <v>0</v>
      </c>
      <c r="R289">
        <v>0</v>
      </c>
      <c r="S289">
        <v>0</v>
      </c>
      <c r="T289" t="str">
        <f>IFERROR(VLOOKUP(S289,Sheet2!$A$6:$B$31,2,0),"Not Available")</f>
        <v>Not Available</v>
      </c>
      <c r="U289" t="s">
        <v>21</v>
      </c>
      <c r="V289">
        <v>0</v>
      </c>
      <c r="W289" s="1">
        <v>4392</v>
      </c>
      <c r="X289" t="s">
        <v>22</v>
      </c>
      <c r="Y289">
        <v>0</v>
      </c>
      <c r="Z289">
        <v>0</v>
      </c>
    </row>
    <row r="290" spans="1:26" x14ac:dyDescent="0.3">
      <c r="A290">
        <v>62436463214</v>
      </c>
      <c r="B290" t="s">
        <v>173</v>
      </c>
      <c r="C290">
        <v>72000815145</v>
      </c>
      <c r="D290" t="s">
        <v>325</v>
      </c>
      <c r="E290" s="1">
        <v>350000</v>
      </c>
      <c r="F290">
        <v>15.75</v>
      </c>
      <c r="G290" s="1">
        <v>303445</v>
      </c>
      <c r="H290" s="1">
        <v>303427</v>
      </c>
      <c r="I290" s="5">
        <f t="shared" si="14"/>
        <v>0</v>
      </c>
      <c r="J290" s="8">
        <f t="shared" si="12"/>
        <v>0</v>
      </c>
      <c r="K290">
        <v>0</v>
      </c>
      <c r="L290" s="7">
        <f t="shared" si="13"/>
        <v>0</v>
      </c>
      <c r="M290" s="2">
        <v>42266</v>
      </c>
      <c r="N290">
        <v>5</v>
      </c>
      <c r="O290">
        <v>5</v>
      </c>
      <c r="P290">
        <v>0</v>
      </c>
      <c r="Q290">
        <v>0</v>
      </c>
      <c r="R290">
        <v>0</v>
      </c>
      <c r="S290">
        <v>0</v>
      </c>
      <c r="T290" t="str">
        <f>IFERROR(VLOOKUP(S290,Sheet2!$A$6:$B$31,2,0),"Not Available")</f>
        <v>Not Available</v>
      </c>
      <c r="U290" t="s">
        <v>21</v>
      </c>
      <c r="V290">
        <v>0</v>
      </c>
      <c r="W290" s="1">
        <v>12297</v>
      </c>
      <c r="X290" t="s">
        <v>22</v>
      </c>
      <c r="Y290">
        <v>0</v>
      </c>
      <c r="Z290">
        <v>0</v>
      </c>
    </row>
    <row r="291" spans="1:26" x14ac:dyDescent="0.3">
      <c r="A291">
        <v>62437188111</v>
      </c>
      <c r="B291" t="s">
        <v>173</v>
      </c>
      <c r="C291">
        <v>72067516932</v>
      </c>
      <c r="D291" t="s">
        <v>326</v>
      </c>
      <c r="E291" s="1">
        <v>95000</v>
      </c>
      <c r="F291">
        <v>15.75</v>
      </c>
      <c r="G291" s="1">
        <v>85443</v>
      </c>
      <c r="H291" s="1">
        <v>84633</v>
      </c>
      <c r="I291" s="5">
        <f t="shared" si="14"/>
        <v>0</v>
      </c>
      <c r="J291" s="8">
        <f t="shared" si="12"/>
        <v>0</v>
      </c>
      <c r="K291">
        <v>0</v>
      </c>
      <c r="L291" s="7">
        <f t="shared" si="13"/>
        <v>0</v>
      </c>
      <c r="M291" s="2">
        <v>42278</v>
      </c>
      <c r="N291">
        <v>5</v>
      </c>
      <c r="O291">
        <v>5</v>
      </c>
      <c r="P291">
        <v>0</v>
      </c>
      <c r="Q291">
        <v>0</v>
      </c>
      <c r="R291">
        <v>0</v>
      </c>
      <c r="S291">
        <v>0</v>
      </c>
      <c r="T291" t="str">
        <f>IFERROR(VLOOKUP(S291,Sheet2!$A$6:$B$31,2,0),"Not Available")</f>
        <v>Not Available</v>
      </c>
      <c r="U291" t="s">
        <v>21</v>
      </c>
      <c r="V291">
        <v>0</v>
      </c>
      <c r="W291" s="1">
        <v>3338</v>
      </c>
      <c r="X291" t="s">
        <v>22</v>
      </c>
      <c r="Y291">
        <v>0</v>
      </c>
      <c r="Z291">
        <v>0</v>
      </c>
    </row>
    <row r="292" spans="1:26" x14ac:dyDescent="0.3">
      <c r="A292">
        <v>62438172494</v>
      </c>
      <c r="B292" t="s">
        <v>173</v>
      </c>
      <c r="C292">
        <v>72000815189</v>
      </c>
      <c r="D292" t="s">
        <v>327</v>
      </c>
      <c r="E292" s="1">
        <v>400000</v>
      </c>
      <c r="F292">
        <v>14.75</v>
      </c>
      <c r="G292" s="1">
        <v>357257</v>
      </c>
      <c r="H292" s="1">
        <v>334522</v>
      </c>
      <c r="I292" s="5">
        <f t="shared" si="14"/>
        <v>0</v>
      </c>
      <c r="J292" s="8">
        <f t="shared" si="12"/>
        <v>0</v>
      </c>
      <c r="K292">
        <v>0</v>
      </c>
      <c r="L292" s="7">
        <f t="shared" si="13"/>
        <v>0</v>
      </c>
      <c r="M292" s="2">
        <v>42278</v>
      </c>
      <c r="N292">
        <v>5</v>
      </c>
      <c r="O292">
        <v>5</v>
      </c>
      <c r="P292">
        <v>0</v>
      </c>
      <c r="Q292">
        <v>0</v>
      </c>
      <c r="R292">
        <v>0</v>
      </c>
      <c r="S292">
        <v>0</v>
      </c>
      <c r="T292" t="str">
        <f>IFERROR(VLOOKUP(S292,Sheet2!$A$6:$B$31,2,0),"Not Available")</f>
        <v>Not Available</v>
      </c>
      <c r="U292" t="s">
        <v>21</v>
      </c>
      <c r="V292">
        <v>0</v>
      </c>
      <c r="W292" s="1">
        <v>14053</v>
      </c>
      <c r="X292" t="s">
        <v>22</v>
      </c>
      <c r="Y292">
        <v>0</v>
      </c>
      <c r="Z292">
        <v>0</v>
      </c>
    </row>
    <row r="293" spans="1:26" x14ac:dyDescent="0.3">
      <c r="A293">
        <v>62438605703</v>
      </c>
      <c r="B293" t="s">
        <v>173</v>
      </c>
      <c r="C293">
        <v>72005009559</v>
      </c>
      <c r="D293" t="s">
        <v>328</v>
      </c>
      <c r="E293" s="1">
        <v>400000</v>
      </c>
      <c r="F293">
        <v>15.75</v>
      </c>
      <c r="G293" s="1">
        <v>359201</v>
      </c>
      <c r="H293" s="1">
        <v>360066</v>
      </c>
      <c r="I293" s="5">
        <f t="shared" si="14"/>
        <v>865</v>
      </c>
      <c r="J293" s="8">
        <f t="shared" si="12"/>
        <v>6.1552693375080056E-2</v>
      </c>
      <c r="K293">
        <v>865</v>
      </c>
      <c r="L293" s="7">
        <f t="shared" si="13"/>
        <v>0</v>
      </c>
      <c r="M293" s="2">
        <v>42282</v>
      </c>
      <c r="N293">
        <v>5</v>
      </c>
      <c r="O293">
        <v>5</v>
      </c>
      <c r="P293">
        <v>0</v>
      </c>
      <c r="Q293">
        <v>0</v>
      </c>
      <c r="R293">
        <v>0</v>
      </c>
      <c r="S293">
        <v>0</v>
      </c>
      <c r="T293" t="str">
        <f>IFERROR(VLOOKUP(S293,Sheet2!$A$6:$B$31,2,0),"Not Available")</f>
        <v>Not Available</v>
      </c>
      <c r="U293" t="s">
        <v>21</v>
      </c>
      <c r="V293">
        <v>0</v>
      </c>
      <c r="W293" s="1">
        <v>14053</v>
      </c>
      <c r="X293" s="2">
        <v>42460</v>
      </c>
      <c r="Y293">
        <v>0</v>
      </c>
      <c r="Z293">
        <v>0</v>
      </c>
    </row>
    <row r="294" spans="1:26" x14ac:dyDescent="0.3">
      <c r="A294">
        <v>62438780297</v>
      </c>
      <c r="B294" t="s">
        <v>173</v>
      </c>
      <c r="C294">
        <v>72144582295</v>
      </c>
      <c r="D294" t="s">
        <v>329</v>
      </c>
      <c r="E294" s="1">
        <v>200000</v>
      </c>
      <c r="F294">
        <v>15.75</v>
      </c>
      <c r="G294" s="1">
        <v>179394</v>
      </c>
      <c r="H294" s="1">
        <v>179029</v>
      </c>
      <c r="I294" s="5">
        <f t="shared" si="14"/>
        <v>0</v>
      </c>
      <c r="J294" s="8">
        <f t="shared" si="12"/>
        <v>0</v>
      </c>
      <c r="K294">
        <v>0</v>
      </c>
      <c r="L294" s="7">
        <f t="shared" si="13"/>
        <v>0</v>
      </c>
      <c r="M294" s="2">
        <v>42283</v>
      </c>
      <c r="N294">
        <v>5</v>
      </c>
      <c r="O294">
        <v>5</v>
      </c>
      <c r="P294">
        <v>0</v>
      </c>
      <c r="Q294">
        <v>0</v>
      </c>
      <c r="R294">
        <v>0</v>
      </c>
      <c r="S294">
        <v>0</v>
      </c>
      <c r="T294" t="str">
        <f>IFERROR(VLOOKUP(S294,Sheet2!$A$6:$B$31,2,0),"Not Available")</f>
        <v>Not Available</v>
      </c>
      <c r="U294" t="s">
        <v>21</v>
      </c>
      <c r="V294">
        <v>0</v>
      </c>
      <c r="W294" s="1">
        <v>7027</v>
      </c>
      <c r="X294" t="s">
        <v>22</v>
      </c>
      <c r="Y294">
        <v>0</v>
      </c>
      <c r="Z294">
        <v>0</v>
      </c>
    </row>
    <row r="295" spans="1:26" x14ac:dyDescent="0.3">
      <c r="A295">
        <v>62438940876</v>
      </c>
      <c r="B295" t="s">
        <v>173</v>
      </c>
      <c r="C295">
        <v>78301770037</v>
      </c>
      <c r="D295" t="s">
        <v>330</v>
      </c>
      <c r="E295" s="1">
        <v>120000</v>
      </c>
      <c r="F295">
        <v>15.75</v>
      </c>
      <c r="G295" s="1">
        <v>107591</v>
      </c>
      <c r="H295" s="1">
        <v>107116</v>
      </c>
      <c r="I295" s="5">
        <f t="shared" si="14"/>
        <v>0</v>
      </c>
      <c r="J295" s="8">
        <f t="shared" si="12"/>
        <v>0</v>
      </c>
      <c r="K295">
        <v>0</v>
      </c>
      <c r="L295" s="7">
        <f t="shared" si="13"/>
        <v>0</v>
      </c>
      <c r="M295" s="2">
        <v>42284</v>
      </c>
      <c r="N295">
        <v>5</v>
      </c>
      <c r="O295">
        <v>5</v>
      </c>
      <c r="P295">
        <v>0</v>
      </c>
      <c r="Q295">
        <v>0</v>
      </c>
      <c r="R295">
        <v>0</v>
      </c>
      <c r="S295">
        <v>0</v>
      </c>
      <c r="T295" t="str">
        <f>IFERROR(VLOOKUP(S295,Sheet2!$A$6:$B$31,2,0),"Not Available")</f>
        <v>Not Available</v>
      </c>
      <c r="U295" t="s">
        <v>21</v>
      </c>
      <c r="V295">
        <v>0</v>
      </c>
      <c r="W295" s="1">
        <v>4205</v>
      </c>
      <c r="X295" t="s">
        <v>22</v>
      </c>
      <c r="Y295">
        <v>0</v>
      </c>
      <c r="Z295">
        <v>0</v>
      </c>
    </row>
    <row r="296" spans="1:26" x14ac:dyDescent="0.3">
      <c r="A296">
        <v>62438980569</v>
      </c>
      <c r="B296" t="s">
        <v>173</v>
      </c>
      <c r="C296">
        <v>79227874704</v>
      </c>
      <c r="D296" t="s">
        <v>331</v>
      </c>
      <c r="E296" s="1">
        <v>200000</v>
      </c>
      <c r="F296">
        <v>14.75</v>
      </c>
      <c r="G296" s="1">
        <v>175336</v>
      </c>
      <c r="H296" s="1">
        <v>174326</v>
      </c>
      <c r="I296" s="5">
        <f t="shared" si="14"/>
        <v>0</v>
      </c>
      <c r="J296" s="8">
        <f t="shared" si="12"/>
        <v>0</v>
      </c>
      <c r="K296">
        <v>0</v>
      </c>
      <c r="L296" s="7">
        <f t="shared" si="13"/>
        <v>0</v>
      </c>
      <c r="M296" s="2">
        <v>42284</v>
      </c>
      <c r="N296">
        <v>5</v>
      </c>
      <c r="O296">
        <v>5</v>
      </c>
      <c r="P296">
        <v>0</v>
      </c>
      <c r="Q296">
        <v>0</v>
      </c>
      <c r="R296">
        <v>0</v>
      </c>
      <c r="S296">
        <v>0</v>
      </c>
      <c r="T296" t="str">
        <f>IFERROR(VLOOKUP(S296,Sheet2!$A$6:$B$31,2,0),"Not Available")</f>
        <v>Not Available</v>
      </c>
      <c r="U296" t="s">
        <v>21</v>
      </c>
      <c r="V296">
        <v>0</v>
      </c>
      <c r="W296" s="1">
        <v>7598</v>
      </c>
      <c r="X296" t="s">
        <v>22</v>
      </c>
      <c r="Y296">
        <v>0</v>
      </c>
      <c r="Z296">
        <v>0</v>
      </c>
    </row>
    <row r="297" spans="1:26" x14ac:dyDescent="0.3">
      <c r="A297">
        <v>62440444104</v>
      </c>
      <c r="B297" t="s">
        <v>173</v>
      </c>
      <c r="C297">
        <v>72124533794</v>
      </c>
      <c r="D297" t="s">
        <v>332</v>
      </c>
      <c r="E297" s="1">
        <v>90000</v>
      </c>
      <c r="F297">
        <v>15.75</v>
      </c>
      <c r="G297" s="1">
        <v>80296</v>
      </c>
      <c r="H297" s="1">
        <v>80066</v>
      </c>
      <c r="I297" s="5">
        <f t="shared" si="14"/>
        <v>0</v>
      </c>
      <c r="J297" s="8">
        <f t="shared" si="12"/>
        <v>0</v>
      </c>
      <c r="K297">
        <v>0</v>
      </c>
      <c r="L297" s="7">
        <f t="shared" si="13"/>
        <v>0</v>
      </c>
      <c r="M297" s="2">
        <v>42294</v>
      </c>
      <c r="N297">
        <v>5</v>
      </c>
      <c r="O297">
        <v>5</v>
      </c>
      <c r="P297">
        <v>0</v>
      </c>
      <c r="Q297">
        <v>0</v>
      </c>
      <c r="R297">
        <v>0</v>
      </c>
      <c r="S297">
        <v>0</v>
      </c>
      <c r="T297" t="str">
        <f>IFERROR(VLOOKUP(S297,Sheet2!$A$6:$B$31,2,0),"Not Available")</f>
        <v>Not Available</v>
      </c>
      <c r="U297" t="s">
        <v>21</v>
      </c>
      <c r="V297">
        <v>0</v>
      </c>
      <c r="W297" s="1">
        <v>3154</v>
      </c>
      <c r="X297" t="s">
        <v>22</v>
      </c>
      <c r="Y297">
        <v>0</v>
      </c>
      <c r="Z297">
        <v>0</v>
      </c>
    </row>
    <row r="298" spans="1:26" x14ac:dyDescent="0.3">
      <c r="A298">
        <v>62440639249</v>
      </c>
      <c r="B298" t="s">
        <v>173</v>
      </c>
      <c r="C298">
        <v>72061192537</v>
      </c>
      <c r="D298" t="s">
        <v>333</v>
      </c>
      <c r="E298" s="1">
        <v>120000</v>
      </c>
      <c r="F298">
        <v>15.75</v>
      </c>
      <c r="G298" s="1">
        <v>106972</v>
      </c>
      <c r="H298" s="1">
        <v>106997</v>
      </c>
      <c r="I298" s="5">
        <f t="shared" si="14"/>
        <v>25</v>
      </c>
      <c r="J298" s="8">
        <f t="shared" si="12"/>
        <v>5.945303210463734E-3</v>
      </c>
      <c r="K298">
        <v>25</v>
      </c>
      <c r="L298" s="7">
        <f t="shared" si="13"/>
        <v>0</v>
      </c>
      <c r="M298" s="2">
        <v>42296</v>
      </c>
      <c r="N298">
        <v>5</v>
      </c>
      <c r="O298">
        <v>5</v>
      </c>
      <c r="P298">
        <v>0</v>
      </c>
      <c r="Q298">
        <v>0</v>
      </c>
      <c r="R298">
        <v>0</v>
      </c>
      <c r="S298">
        <v>0</v>
      </c>
      <c r="T298" t="str">
        <f>IFERROR(VLOOKUP(S298,Sheet2!$A$6:$B$31,2,0),"Not Available")</f>
        <v>Not Available</v>
      </c>
      <c r="U298" t="s">
        <v>21</v>
      </c>
      <c r="V298">
        <v>0</v>
      </c>
      <c r="W298" s="1">
        <v>4205</v>
      </c>
      <c r="X298" s="2">
        <v>42460</v>
      </c>
      <c r="Y298">
        <v>0</v>
      </c>
      <c r="Z298">
        <v>0</v>
      </c>
    </row>
    <row r="299" spans="1:26" x14ac:dyDescent="0.3">
      <c r="A299">
        <v>62440687158</v>
      </c>
      <c r="B299" t="s">
        <v>173</v>
      </c>
      <c r="C299">
        <v>72000322841</v>
      </c>
      <c r="D299" t="s">
        <v>334</v>
      </c>
      <c r="E299" s="1">
        <v>200000</v>
      </c>
      <c r="F299">
        <v>15.75</v>
      </c>
      <c r="G299" s="1">
        <v>178236</v>
      </c>
      <c r="H299" s="1">
        <v>177771</v>
      </c>
      <c r="I299" s="5">
        <f t="shared" si="14"/>
        <v>0</v>
      </c>
      <c r="J299" s="8">
        <f t="shared" si="12"/>
        <v>0</v>
      </c>
      <c r="K299">
        <v>0</v>
      </c>
      <c r="L299" s="7">
        <f t="shared" si="13"/>
        <v>0</v>
      </c>
      <c r="M299" s="2">
        <v>42296</v>
      </c>
      <c r="N299">
        <v>5</v>
      </c>
      <c r="O299">
        <v>5</v>
      </c>
      <c r="P299">
        <v>0</v>
      </c>
      <c r="Q299">
        <v>0</v>
      </c>
      <c r="R299">
        <v>0</v>
      </c>
      <c r="S299">
        <v>0</v>
      </c>
      <c r="T299" t="str">
        <f>IFERROR(VLOOKUP(S299,Sheet2!$A$6:$B$31,2,0),"Not Available")</f>
        <v>Not Available</v>
      </c>
      <c r="U299" t="s">
        <v>21</v>
      </c>
      <c r="V299">
        <v>0</v>
      </c>
      <c r="W299" s="1">
        <v>7007</v>
      </c>
      <c r="X299" t="s">
        <v>22</v>
      </c>
      <c r="Y299">
        <v>0</v>
      </c>
      <c r="Z299">
        <v>0</v>
      </c>
    </row>
    <row r="300" spans="1:26" x14ac:dyDescent="0.3">
      <c r="A300">
        <v>62440688946</v>
      </c>
      <c r="B300" t="s">
        <v>173</v>
      </c>
      <c r="C300">
        <v>72071109250</v>
      </c>
      <c r="D300" t="s">
        <v>335</v>
      </c>
      <c r="E300" s="1">
        <v>120000</v>
      </c>
      <c r="F300">
        <v>15.75</v>
      </c>
      <c r="G300" s="1">
        <v>107109</v>
      </c>
      <c r="H300" s="1">
        <v>110934</v>
      </c>
      <c r="I300" s="5">
        <f t="shared" si="14"/>
        <v>3825</v>
      </c>
      <c r="J300" s="8">
        <f t="shared" si="12"/>
        <v>0.90963139120095127</v>
      </c>
      <c r="K300" s="1">
        <v>3825</v>
      </c>
      <c r="L300" s="7">
        <f t="shared" si="13"/>
        <v>0</v>
      </c>
      <c r="M300" s="2">
        <v>42296</v>
      </c>
      <c r="N300">
        <v>5</v>
      </c>
      <c r="O300">
        <v>4</v>
      </c>
      <c r="P300">
        <v>1</v>
      </c>
      <c r="Q300">
        <v>0</v>
      </c>
      <c r="R300">
        <v>0</v>
      </c>
      <c r="S300">
        <v>0</v>
      </c>
      <c r="T300" t="str">
        <f>IFERROR(VLOOKUP(S300,Sheet2!$A$6:$B$31,2,0),"Not Available")</f>
        <v>Not Available</v>
      </c>
      <c r="U300" t="s">
        <v>21</v>
      </c>
      <c r="V300">
        <v>0</v>
      </c>
      <c r="W300" s="1">
        <v>4205</v>
      </c>
      <c r="X300" s="2">
        <v>42460</v>
      </c>
      <c r="Y300">
        <v>0</v>
      </c>
      <c r="Z300">
        <v>0</v>
      </c>
    </row>
    <row r="301" spans="1:26" x14ac:dyDescent="0.3">
      <c r="A301">
        <v>62440738681</v>
      </c>
      <c r="B301" t="s">
        <v>173</v>
      </c>
      <c r="C301">
        <v>79212763024</v>
      </c>
      <c r="D301" t="s">
        <v>336</v>
      </c>
      <c r="E301" s="1">
        <v>100000</v>
      </c>
      <c r="F301">
        <v>15.75</v>
      </c>
      <c r="G301" s="1">
        <v>89093</v>
      </c>
      <c r="H301" s="1">
        <v>88613</v>
      </c>
      <c r="I301" s="5">
        <f t="shared" si="14"/>
        <v>0</v>
      </c>
      <c r="J301" s="8">
        <f t="shared" si="12"/>
        <v>0</v>
      </c>
      <c r="K301">
        <v>0</v>
      </c>
      <c r="L301" s="7">
        <f t="shared" si="13"/>
        <v>0</v>
      </c>
      <c r="M301" s="2">
        <v>42296</v>
      </c>
      <c r="N301">
        <v>5</v>
      </c>
      <c r="O301">
        <v>5</v>
      </c>
      <c r="P301">
        <v>0</v>
      </c>
      <c r="Q301">
        <v>0</v>
      </c>
      <c r="R301">
        <v>0</v>
      </c>
      <c r="S301">
        <v>0</v>
      </c>
      <c r="T301" t="str">
        <f>IFERROR(VLOOKUP(S301,Sheet2!$A$6:$B$31,2,0),"Not Available")</f>
        <v>Not Available</v>
      </c>
      <c r="U301" t="s">
        <v>21</v>
      </c>
      <c r="V301">
        <v>0</v>
      </c>
      <c r="W301" s="1">
        <v>3504</v>
      </c>
      <c r="X301" t="s">
        <v>22</v>
      </c>
      <c r="Y301">
        <v>0</v>
      </c>
      <c r="Z301">
        <v>0</v>
      </c>
    </row>
    <row r="302" spans="1:26" x14ac:dyDescent="0.3">
      <c r="A302">
        <v>62440920683</v>
      </c>
      <c r="B302" t="s">
        <v>173</v>
      </c>
      <c r="C302">
        <v>72108483140</v>
      </c>
      <c r="D302" t="s">
        <v>337</v>
      </c>
      <c r="E302" s="1">
        <v>200000</v>
      </c>
      <c r="F302">
        <v>15.75</v>
      </c>
      <c r="G302" s="1">
        <v>178316</v>
      </c>
      <c r="H302" s="1">
        <v>177851</v>
      </c>
      <c r="I302" s="5">
        <f t="shared" si="14"/>
        <v>0</v>
      </c>
      <c r="J302" s="8">
        <f t="shared" si="12"/>
        <v>0</v>
      </c>
      <c r="K302">
        <v>0</v>
      </c>
      <c r="L302" s="7">
        <f t="shared" si="13"/>
        <v>0</v>
      </c>
      <c r="M302" s="2">
        <v>42297</v>
      </c>
      <c r="N302">
        <v>5</v>
      </c>
      <c r="O302">
        <v>5</v>
      </c>
      <c r="P302">
        <v>0</v>
      </c>
      <c r="Q302">
        <v>0</v>
      </c>
      <c r="R302">
        <v>0</v>
      </c>
      <c r="S302">
        <v>0</v>
      </c>
      <c r="T302" t="str">
        <f>IFERROR(VLOOKUP(S302,Sheet2!$A$6:$B$31,2,0),"Not Available")</f>
        <v>Not Available</v>
      </c>
      <c r="U302" t="s">
        <v>21</v>
      </c>
      <c r="V302">
        <v>0</v>
      </c>
      <c r="W302" s="1">
        <v>7007</v>
      </c>
      <c r="X302" t="s">
        <v>22</v>
      </c>
      <c r="Y302">
        <v>0</v>
      </c>
      <c r="Z302">
        <v>0</v>
      </c>
    </row>
    <row r="303" spans="1:26" x14ac:dyDescent="0.3">
      <c r="A303">
        <v>62442341447</v>
      </c>
      <c r="B303" t="s">
        <v>173</v>
      </c>
      <c r="C303">
        <v>72053132757</v>
      </c>
      <c r="D303" t="s">
        <v>338</v>
      </c>
      <c r="E303" s="1">
        <v>110000</v>
      </c>
      <c r="F303">
        <v>15.75</v>
      </c>
      <c r="G303" s="1">
        <v>98178.44</v>
      </c>
      <c r="H303" s="1">
        <v>102343.44</v>
      </c>
      <c r="I303" s="5">
        <f t="shared" si="14"/>
        <v>4165</v>
      </c>
      <c r="J303" s="8">
        <f t="shared" si="12"/>
        <v>1.1038961038961039</v>
      </c>
      <c r="K303" s="1">
        <v>4165</v>
      </c>
      <c r="L303" s="7">
        <f t="shared" si="13"/>
        <v>0</v>
      </c>
      <c r="M303" s="2">
        <v>42308</v>
      </c>
      <c r="N303">
        <v>5</v>
      </c>
      <c r="O303">
        <v>4</v>
      </c>
      <c r="P303">
        <v>1</v>
      </c>
      <c r="Q303">
        <v>0</v>
      </c>
      <c r="R303">
        <v>0</v>
      </c>
      <c r="S303">
        <v>0</v>
      </c>
      <c r="T303" t="str">
        <f>IFERROR(VLOOKUP(S303,Sheet2!$A$6:$B$31,2,0),"Not Available")</f>
        <v>Not Available</v>
      </c>
      <c r="U303" t="s">
        <v>21</v>
      </c>
      <c r="V303">
        <v>0</v>
      </c>
      <c r="W303" s="1">
        <v>3773</v>
      </c>
      <c r="X303" s="2">
        <v>42460</v>
      </c>
      <c r="Y303">
        <v>0</v>
      </c>
      <c r="Z303">
        <v>0</v>
      </c>
    </row>
    <row r="304" spans="1:26" x14ac:dyDescent="0.3">
      <c r="A304">
        <v>62443046676</v>
      </c>
      <c r="B304" t="s">
        <v>173</v>
      </c>
      <c r="C304">
        <v>72099177592</v>
      </c>
      <c r="D304" t="s">
        <v>339</v>
      </c>
      <c r="E304" s="1">
        <v>180000</v>
      </c>
      <c r="F304">
        <v>15.75</v>
      </c>
      <c r="G304" s="1">
        <v>165833</v>
      </c>
      <c r="H304" s="1">
        <v>171861</v>
      </c>
      <c r="I304" s="5">
        <f t="shared" si="14"/>
        <v>6028</v>
      </c>
      <c r="J304" s="8">
        <f t="shared" si="12"/>
        <v>0.95576343745045189</v>
      </c>
      <c r="K304" s="1">
        <v>6028</v>
      </c>
      <c r="L304" s="7">
        <f t="shared" si="13"/>
        <v>0</v>
      </c>
      <c r="M304" s="2">
        <v>42313</v>
      </c>
      <c r="N304">
        <v>3</v>
      </c>
      <c r="O304">
        <v>2</v>
      </c>
      <c r="P304">
        <v>1</v>
      </c>
      <c r="Q304">
        <v>0</v>
      </c>
      <c r="R304">
        <v>0</v>
      </c>
      <c r="S304">
        <v>0</v>
      </c>
      <c r="T304" t="str">
        <f>IFERROR(VLOOKUP(S304,Sheet2!$A$6:$B$31,2,0),"Not Available")</f>
        <v>Not Available</v>
      </c>
      <c r="U304" t="s">
        <v>21</v>
      </c>
      <c r="V304">
        <v>0</v>
      </c>
      <c r="W304" s="1">
        <v>6307</v>
      </c>
      <c r="X304" s="2">
        <v>42460</v>
      </c>
      <c r="Y304">
        <v>0</v>
      </c>
      <c r="Z304">
        <v>0</v>
      </c>
    </row>
    <row r="305" spans="1:26" x14ac:dyDescent="0.3">
      <c r="A305">
        <v>62443247705</v>
      </c>
      <c r="B305" t="s">
        <v>173</v>
      </c>
      <c r="C305">
        <v>72028607600</v>
      </c>
      <c r="D305" t="s">
        <v>340</v>
      </c>
      <c r="E305" s="1">
        <v>180000</v>
      </c>
      <c r="F305">
        <v>15.75</v>
      </c>
      <c r="G305" s="1">
        <v>165638</v>
      </c>
      <c r="H305" s="1">
        <v>165266</v>
      </c>
      <c r="I305" s="5">
        <f t="shared" si="14"/>
        <v>0</v>
      </c>
      <c r="J305" s="8">
        <f t="shared" si="12"/>
        <v>0</v>
      </c>
      <c r="K305">
        <v>0</v>
      </c>
      <c r="L305" s="7">
        <f t="shared" si="13"/>
        <v>0</v>
      </c>
      <c r="M305" s="2">
        <v>42314</v>
      </c>
      <c r="N305">
        <v>3</v>
      </c>
      <c r="O305">
        <v>3</v>
      </c>
      <c r="P305">
        <v>0</v>
      </c>
      <c r="Q305">
        <v>0</v>
      </c>
      <c r="R305">
        <v>0</v>
      </c>
      <c r="S305">
        <v>0</v>
      </c>
      <c r="T305" t="str">
        <f>IFERROR(VLOOKUP(S305,Sheet2!$A$6:$B$31,2,0),"Not Available")</f>
        <v>Not Available</v>
      </c>
      <c r="U305" t="s">
        <v>21</v>
      </c>
      <c r="V305">
        <v>0</v>
      </c>
      <c r="W305" s="1">
        <v>6307</v>
      </c>
      <c r="X305" t="s">
        <v>22</v>
      </c>
      <c r="Y305">
        <v>0</v>
      </c>
      <c r="Z305">
        <v>0</v>
      </c>
    </row>
    <row r="306" spans="1:26" x14ac:dyDescent="0.3">
      <c r="A306">
        <v>62443467572</v>
      </c>
      <c r="B306" t="s">
        <v>173</v>
      </c>
      <c r="C306">
        <v>72198327060</v>
      </c>
      <c r="D306" t="s">
        <v>341</v>
      </c>
      <c r="E306" s="1">
        <v>150000</v>
      </c>
      <c r="F306">
        <v>15.75</v>
      </c>
      <c r="G306" s="1">
        <v>137977</v>
      </c>
      <c r="H306" s="1">
        <v>137801</v>
      </c>
      <c r="I306" s="5">
        <f t="shared" si="14"/>
        <v>0</v>
      </c>
      <c r="J306" s="8">
        <f t="shared" si="12"/>
        <v>0</v>
      </c>
      <c r="K306">
        <v>0</v>
      </c>
      <c r="L306" s="7">
        <f t="shared" si="13"/>
        <v>0</v>
      </c>
      <c r="M306" s="2">
        <v>42315</v>
      </c>
      <c r="N306">
        <v>3</v>
      </c>
      <c r="O306">
        <v>3</v>
      </c>
      <c r="P306">
        <v>0</v>
      </c>
      <c r="Q306">
        <v>0</v>
      </c>
      <c r="R306">
        <v>0</v>
      </c>
      <c r="S306">
        <v>0</v>
      </c>
      <c r="T306" t="str">
        <f>IFERROR(VLOOKUP(S306,Sheet2!$A$6:$B$31,2,0),"Not Available")</f>
        <v>Not Available</v>
      </c>
      <c r="U306" t="s">
        <v>21</v>
      </c>
      <c r="V306">
        <v>0</v>
      </c>
      <c r="W306" s="1">
        <v>5256</v>
      </c>
      <c r="X306" t="s">
        <v>22</v>
      </c>
      <c r="Y306">
        <v>0</v>
      </c>
      <c r="Z306">
        <v>0</v>
      </c>
    </row>
    <row r="307" spans="1:26" x14ac:dyDescent="0.3">
      <c r="A307">
        <v>62443931864</v>
      </c>
      <c r="B307" t="s">
        <v>173</v>
      </c>
      <c r="C307">
        <v>72104892306</v>
      </c>
      <c r="D307" t="s">
        <v>342</v>
      </c>
      <c r="E307" s="1">
        <v>170000</v>
      </c>
      <c r="F307">
        <v>15.75</v>
      </c>
      <c r="G307" s="1">
        <v>156104</v>
      </c>
      <c r="H307" s="1">
        <v>155928</v>
      </c>
      <c r="I307" s="5">
        <f t="shared" si="14"/>
        <v>0</v>
      </c>
      <c r="J307" s="8">
        <f t="shared" si="12"/>
        <v>0</v>
      </c>
      <c r="K307">
        <v>0</v>
      </c>
      <c r="L307" s="7">
        <f t="shared" si="13"/>
        <v>0</v>
      </c>
      <c r="M307" s="2">
        <v>42319</v>
      </c>
      <c r="N307">
        <v>3</v>
      </c>
      <c r="O307">
        <v>3</v>
      </c>
      <c r="P307">
        <v>0</v>
      </c>
      <c r="Q307">
        <v>0</v>
      </c>
      <c r="R307">
        <v>0</v>
      </c>
      <c r="S307">
        <v>0</v>
      </c>
      <c r="T307" t="str">
        <f>IFERROR(VLOOKUP(S307,Sheet2!$A$6:$B$31,2,0),"Not Available")</f>
        <v>Not Available</v>
      </c>
      <c r="U307" t="s">
        <v>21</v>
      </c>
      <c r="V307">
        <v>0</v>
      </c>
      <c r="W307" s="1">
        <v>5956</v>
      </c>
      <c r="X307" t="s">
        <v>22</v>
      </c>
      <c r="Y307">
        <v>0</v>
      </c>
      <c r="Z307">
        <v>0</v>
      </c>
    </row>
    <row r="308" spans="1:26" x14ac:dyDescent="0.3">
      <c r="A308">
        <v>62445028010</v>
      </c>
      <c r="B308" t="s">
        <v>173</v>
      </c>
      <c r="C308">
        <v>78301573313</v>
      </c>
      <c r="D308" t="s">
        <v>343</v>
      </c>
      <c r="E308" s="1">
        <v>190000</v>
      </c>
      <c r="F308">
        <v>15.75</v>
      </c>
      <c r="G308" s="1">
        <v>173677</v>
      </c>
      <c r="H308" s="1">
        <v>173505</v>
      </c>
      <c r="I308" s="5">
        <f t="shared" si="14"/>
        <v>0</v>
      </c>
      <c r="J308" s="8">
        <f t="shared" si="12"/>
        <v>0</v>
      </c>
      <c r="K308">
        <v>0</v>
      </c>
      <c r="L308" s="7">
        <f t="shared" si="13"/>
        <v>0</v>
      </c>
      <c r="M308" s="2">
        <v>42328</v>
      </c>
      <c r="N308">
        <v>3</v>
      </c>
      <c r="O308">
        <v>3</v>
      </c>
      <c r="P308">
        <v>0</v>
      </c>
      <c r="Q308">
        <v>0</v>
      </c>
      <c r="R308">
        <v>0</v>
      </c>
      <c r="S308">
        <v>0</v>
      </c>
      <c r="T308" t="str">
        <f>IFERROR(VLOOKUP(S308,Sheet2!$A$6:$B$31,2,0),"Not Available")</f>
        <v>Not Available</v>
      </c>
      <c r="U308" t="s">
        <v>21</v>
      </c>
      <c r="V308">
        <v>0</v>
      </c>
      <c r="W308" s="1">
        <v>6657</v>
      </c>
      <c r="X308" t="s">
        <v>22</v>
      </c>
      <c r="Y308">
        <v>0</v>
      </c>
      <c r="Z308">
        <v>0</v>
      </c>
    </row>
    <row r="309" spans="1:26" x14ac:dyDescent="0.3">
      <c r="A309">
        <v>62445103204</v>
      </c>
      <c r="B309" t="s">
        <v>173</v>
      </c>
      <c r="C309">
        <v>72051102009</v>
      </c>
      <c r="D309" t="s">
        <v>344</v>
      </c>
      <c r="E309" s="1">
        <v>100000</v>
      </c>
      <c r="F309">
        <v>15.75</v>
      </c>
      <c r="G309" s="1">
        <v>91423</v>
      </c>
      <c r="H309" s="1">
        <v>94639</v>
      </c>
      <c r="I309" s="5">
        <f t="shared" si="14"/>
        <v>3216</v>
      </c>
      <c r="J309" s="8">
        <f t="shared" si="12"/>
        <v>0.9178082191780822</v>
      </c>
      <c r="K309" s="1">
        <v>3216</v>
      </c>
      <c r="L309" s="7">
        <f t="shared" si="13"/>
        <v>0</v>
      </c>
      <c r="M309" s="2">
        <v>42328</v>
      </c>
      <c r="N309">
        <v>3</v>
      </c>
      <c r="O309">
        <v>2</v>
      </c>
      <c r="P309">
        <v>1</v>
      </c>
      <c r="Q309">
        <v>0</v>
      </c>
      <c r="R309">
        <v>0</v>
      </c>
      <c r="S309">
        <v>0</v>
      </c>
      <c r="T309" t="str">
        <f>IFERROR(VLOOKUP(S309,Sheet2!$A$6:$B$31,2,0),"Not Available")</f>
        <v>Not Available</v>
      </c>
      <c r="U309" t="s">
        <v>21</v>
      </c>
      <c r="V309">
        <v>0</v>
      </c>
      <c r="W309" s="1">
        <v>3504</v>
      </c>
      <c r="X309" s="2">
        <v>42460</v>
      </c>
      <c r="Y309">
        <v>0</v>
      </c>
      <c r="Z309">
        <v>0</v>
      </c>
    </row>
    <row r="310" spans="1:26" x14ac:dyDescent="0.3">
      <c r="A310">
        <v>62445200184</v>
      </c>
      <c r="B310" t="s">
        <v>173</v>
      </c>
      <c r="C310">
        <v>72108654617</v>
      </c>
      <c r="D310" t="s">
        <v>345</v>
      </c>
      <c r="E310" s="1">
        <v>295000</v>
      </c>
      <c r="F310">
        <v>15.75</v>
      </c>
      <c r="G310" s="1">
        <v>269468</v>
      </c>
      <c r="H310" s="1">
        <v>269208</v>
      </c>
      <c r="I310" s="5">
        <f t="shared" si="14"/>
        <v>0</v>
      </c>
      <c r="J310" s="8">
        <f t="shared" si="12"/>
        <v>0</v>
      </c>
      <c r="K310">
        <v>0</v>
      </c>
      <c r="L310" s="7">
        <f t="shared" si="13"/>
        <v>0</v>
      </c>
      <c r="M310" s="2">
        <v>42329</v>
      </c>
      <c r="N310">
        <v>3</v>
      </c>
      <c r="O310">
        <v>3</v>
      </c>
      <c r="P310">
        <v>0</v>
      </c>
      <c r="Q310">
        <v>0</v>
      </c>
      <c r="R310">
        <v>0</v>
      </c>
      <c r="S310">
        <v>0</v>
      </c>
      <c r="T310" t="str">
        <f>IFERROR(VLOOKUP(S310,Sheet2!$A$6:$B$31,2,0),"Not Available")</f>
        <v>Not Available</v>
      </c>
      <c r="U310" t="s">
        <v>21</v>
      </c>
      <c r="V310">
        <v>0</v>
      </c>
      <c r="W310" s="1">
        <v>10335</v>
      </c>
      <c r="X310" t="s">
        <v>22</v>
      </c>
      <c r="Y310">
        <v>0</v>
      </c>
      <c r="Z310">
        <v>0</v>
      </c>
    </row>
    <row r="311" spans="1:26" x14ac:dyDescent="0.3">
      <c r="A311">
        <v>62445609764</v>
      </c>
      <c r="B311" t="s">
        <v>173</v>
      </c>
      <c r="C311">
        <v>72098138804</v>
      </c>
      <c r="D311" t="s">
        <v>346</v>
      </c>
      <c r="E311" s="1">
        <v>300000</v>
      </c>
      <c r="F311">
        <v>15.75</v>
      </c>
      <c r="G311" s="1">
        <v>273753</v>
      </c>
      <c r="H311" s="1">
        <v>273397</v>
      </c>
      <c r="I311" s="5">
        <f t="shared" si="14"/>
        <v>0</v>
      </c>
      <c r="J311" s="8">
        <f t="shared" si="12"/>
        <v>0</v>
      </c>
      <c r="K311">
        <v>0</v>
      </c>
      <c r="L311" s="7">
        <f t="shared" si="13"/>
        <v>0</v>
      </c>
      <c r="M311" s="2">
        <v>42332</v>
      </c>
      <c r="N311">
        <v>3</v>
      </c>
      <c r="O311">
        <v>3</v>
      </c>
      <c r="P311">
        <v>0</v>
      </c>
      <c r="Q311">
        <v>0</v>
      </c>
      <c r="R311">
        <v>0</v>
      </c>
      <c r="S311">
        <v>0</v>
      </c>
      <c r="T311" t="str">
        <f>IFERROR(VLOOKUP(S311,Sheet2!$A$6:$B$31,2,0),"Not Available")</f>
        <v>Not Available</v>
      </c>
      <c r="U311" t="s">
        <v>21</v>
      </c>
      <c r="V311">
        <v>0</v>
      </c>
      <c r="W311" s="1">
        <v>10511</v>
      </c>
      <c r="X311" t="s">
        <v>22</v>
      </c>
      <c r="Y311">
        <v>0</v>
      </c>
      <c r="Z311">
        <v>0</v>
      </c>
    </row>
    <row r="312" spans="1:26" x14ac:dyDescent="0.3">
      <c r="A312">
        <v>62445867363</v>
      </c>
      <c r="B312" t="s">
        <v>173</v>
      </c>
      <c r="C312">
        <v>78212219003</v>
      </c>
      <c r="D312" t="s">
        <v>347</v>
      </c>
      <c r="E312" s="1">
        <v>150000</v>
      </c>
      <c r="F312">
        <v>15.75</v>
      </c>
      <c r="G312" s="1">
        <v>136715</v>
      </c>
      <c r="H312" s="1">
        <v>136539</v>
      </c>
      <c r="I312" s="5">
        <f t="shared" si="14"/>
        <v>0</v>
      </c>
      <c r="J312" s="8">
        <f t="shared" si="12"/>
        <v>0</v>
      </c>
      <c r="K312">
        <v>0</v>
      </c>
      <c r="L312" s="7">
        <f t="shared" si="13"/>
        <v>0</v>
      </c>
      <c r="M312" s="2">
        <v>42335</v>
      </c>
      <c r="N312">
        <v>3</v>
      </c>
      <c r="O312">
        <v>3</v>
      </c>
      <c r="P312">
        <v>0</v>
      </c>
      <c r="Q312">
        <v>0</v>
      </c>
      <c r="R312">
        <v>0</v>
      </c>
      <c r="S312">
        <v>0</v>
      </c>
      <c r="T312" t="str">
        <f>IFERROR(VLOOKUP(S312,Sheet2!$A$6:$B$31,2,0),"Not Available")</f>
        <v>Not Available</v>
      </c>
      <c r="U312" t="s">
        <v>21</v>
      </c>
      <c r="V312">
        <v>0</v>
      </c>
      <c r="W312" s="1">
        <v>5256</v>
      </c>
      <c r="X312" t="s">
        <v>22</v>
      </c>
      <c r="Y312">
        <v>0</v>
      </c>
      <c r="Z312">
        <v>0</v>
      </c>
    </row>
    <row r="313" spans="1:26" x14ac:dyDescent="0.3">
      <c r="A313">
        <v>62445984633</v>
      </c>
      <c r="B313" t="s">
        <v>173</v>
      </c>
      <c r="C313">
        <v>72046786471</v>
      </c>
      <c r="D313" t="s">
        <v>348</v>
      </c>
      <c r="E313" s="1">
        <v>150000</v>
      </c>
      <c r="F313">
        <v>15.75</v>
      </c>
      <c r="G313" s="1">
        <v>136789</v>
      </c>
      <c r="H313" s="1">
        <v>141913</v>
      </c>
      <c r="I313" s="5">
        <f t="shared" si="14"/>
        <v>5124</v>
      </c>
      <c r="J313" s="8">
        <f t="shared" si="12"/>
        <v>0.97488584474885842</v>
      </c>
      <c r="K313" s="1">
        <v>5124</v>
      </c>
      <c r="L313" s="7">
        <f t="shared" si="13"/>
        <v>0</v>
      </c>
      <c r="M313" s="2">
        <v>42335</v>
      </c>
      <c r="N313">
        <v>3</v>
      </c>
      <c r="O313">
        <v>2</v>
      </c>
      <c r="P313">
        <v>1</v>
      </c>
      <c r="Q313">
        <v>0</v>
      </c>
      <c r="R313">
        <v>0</v>
      </c>
      <c r="S313">
        <v>0</v>
      </c>
      <c r="T313" t="str">
        <f>IFERROR(VLOOKUP(S313,Sheet2!$A$6:$B$31,2,0),"Not Available")</f>
        <v>Not Available</v>
      </c>
      <c r="U313" t="s">
        <v>21</v>
      </c>
      <c r="V313">
        <v>0</v>
      </c>
      <c r="W313" s="1">
        <v>5256</v>
      </c>
      <c r="X313" s="2">
        <v>42460</v>
      </c>
      <c r="Y313">
        <v>0</v>
      </c>
      <c r="Z313">
        <v>0</v>
      </c>
    </row>
    <row r="314" spans="1:26" x14ac:dyDescent="0.3">
      <c r="A314">
        <v>62445989868</v>
      </c>
      <c r="B314" t="s">
        <v>173</v>
      </c>
      <c r="C314">
        <v>72027722534</v>
      </c>
      <c r="D314" t="s">
        <v>349</v>
      </c>
      <c r="E314" s="1">
        <v>130000</v>
      </c>
      <c r="F314">
        <v>15.75</v>
      </c>
      <c r="G314" s="1">
        <v>123021</v>
      </c>
      <c r="H314" s="1">
        <v>127486</v>
      </c>
      <c r="I314" s="5">
        <f t="shared" si="14"/>
        <v>4465</v>
      </c>
      <c r="J314" s="8">
        <f t="shared" si="12"/>
        <v>0.98024149286498352</v>
      </c>
      <c r="K314" s="1">
        <v>4465</v>
      </c>
      <c r="L314" s="7">
        <f t="shared" si="13"/>
        <v>0</v>
      </c>
      <c r="M314" s="2">
        <v>42340</v>
      </c>
      <c r="N314">
        <v>2</v>
      </c>
      <c r="O314">
        <v>1</v>
      </c>
      <c r="P314">
        <v>1</v>
      </c>
      <c r="Q314">
        <v>0</v>
      </c>
      <c r="R314">
        <v>0</v>
      </c>
      <c r="S314">
        <v>0</v>
      </c>
      <c r="T314" t="str">
        <f>IFERROR(VLOOKUP(S314,Sheet2!$A$6:$B$31,2,0),"Not Available")</f>
        <v>Not Available</v>
      </c>
      <c r="U314" t="s">
        <v>21</v>
      </c>
      <c r="V314">
        <v>0</v>
      </c>
      <c r="W314" s="1">
        <v>4555</v>
      </c>
      <c r="X314" s="2">
        <v>42460</v>
      </c>
      <c r="Y314">
        <v>0</v>
      </c>
      <c r="Z314">
        <v>0</v>
      </c>
    </row>
    <row r="315" spans="1:26" x14ac:dyDescent="0.3">
      <c r="A315">
        <v>62446028508</v>
      </c>
      <c r="B315" t="s">
        <v>173</v>
      </c>
      <c r="C315">
        <v>72113851915</v>
      </c>
      <c r="D315" t="s">
        <v>350</v>
      </c>
      <c r="E315" s="1">
        <v>200000</v>
      </c>
      <c r="F315">
        <v>15.75</v>
      </c>
      <c r="G315" s="1">
        <v>182540</v>
      </c>
      <c r="H315" s="1">
        <v>189768</v>
      </c>
      <c r="I315" s="5">
        <f t="shared" si="14"/>
        <v>7228</v>
      </c>
      <c r="J315" s="8">
        <f t="shared" si="12"/>
        <v>1.0315398886827458</v>
      </c>
      <c r="K315" s="1">
        <v>7228</v>
      </c>
      <c r="L315" s="7">
        <f t="shared" si="13"/>
        <v>0</v>
      </c>
      <c r="M315" s="2">
        <v>42335</v>
      </c>
      <c r="N315">
        <v>3</v>
      </c>
      <c r="O315">
        <v>2</v>
      </c>
      <c r="P315">
        <v>1</v>
      </c>
      <c r="Q315">
        <v>0</v>
      </c>
      <c r="R315">
        <v>0</v>
      </c>
      <c r="S315">
        <v>0</v>
      </c>
      <c r="T315" t="str">
        <f>IFERROR(VLOOKUP(S315,Sheet2!$A$6:$B$31,2,0),"Not Available")</f>
        <v>Not Available</v>
      </c>
      <c r="U315" t="s">
        <v>21</v>
      </c>
      <c r="V315">
        <v>0</v>
      </c>
      <c r="W315" s="1">
        <v>7007</v>
      </c>
      <c r="X315" s="2">
        <v>42460</v>
      </c>
      <c r="Y315">
        <v>0</v>
      </c>
      <c r="Z315">
        <v>0</v>
      </c>
    </row>
    <row r="316" spans="1:26" x14ac:dyDescent="0.3">
      <c r="A316">
        <v>62446850029</v>
      </c>
      <c r="B316" t="s">
        <v>173</v>
      </c>
      <c r="C316">
        <v>72049609023</v>
      </c>
      <c r="D316" t="s">
        <v>351</v>
      </c>
      <c r="E316" s="1">
        <v>200000</v>
      </c>
      <c r="F316">
        <v>15.75</v>
      </c>
      <c r="G316" s="1">
        <v>189137</v>
      </c>
      <c r="H316" s="1">
        <v>195958</v>
      </c>
      <c r="I316" s="5">
        <f t="shared" si="14"/>
        <v>6821</v>
      </c>
      <c r="J316" s="8">
        <f t="shared" si="12"/>
        <v>0.97345511631225912</v>
      </c>
      <c r="K316" s="1">
        <v>6821</v>
      </c>
      <c r="L316" s="7">
        <f t="shared" si="13"/>
        <v>0</v>
      </c>
      <c r="M316" s="2">
        <v>42341</v>
      </c>
      <c r="N316">
        <v>2</v>
      </c>
      <c r="O316">
        <v>1</v>
      </c>
      <c r="P316">
        <v>1</v>
      </c>
      <c r="Q316">
        <v>0</v>
      </c>
      <c r="R316">
        <v>0</v>
      </c>
      <c r="S316">
        <v>0</v>
      </c>
      <c r="T316" t="str">
        <f>IFERROR(VLOOKUP(S316,Sheet2!$A$6:$B$31,2,0),"Not Available")</f>
        <v>Not Available</v>
      </c>
      <c r="U316" t="s">
        <v>21</v>
      </c>
      <c r="V316">
        <v>0</v>
      </c>
      <c r="W316" s="1">
        <v>7007</v>
      </c>
      <c r="X316" s="2">
        <v>42460</v>
      </c>
      <c r="Y316">
        <v>0</v>
      </c>
      <c r="Z316">
        <v>0</v>
      </c>
    </row>
    <row r="317" spans="1:26" x14ac:dyDescent="0.3">
      <c r="A317">
        <v>62446992133</v>
      </c>
      <c r="B317" t="s">
        <v>173</v>
      </c>
      <c r="C317">
        <v>78301557085</v>
      </c>
      <c r="D317" t="s">
        <v>352</v>
      </c>
      <c r="E317" s="1">
        <v>180000</v>
      </c>
      <c r="F317">
        <v>15.75</v>
      </c>
      <c r="G317" s="1">
        <v>170255</v>
      </c>
      <c r="H317" s="1">
        <v>176376</v>
      </c>
      <c r="I317" s="5">
        <f t="shared" si="14"/>
        <v>6121</v>
      </c>
      <c r="J317" s="8">
        <f t="shared" si="12"/>
        <v>0.97050895830030126</v>
      </c>
      <c r="K317" s="1">
        <v>6121</v>
      </c>
      <c r="L317" s="7">
        <f t="shared" si="13"/>
        <v>0</v>
      </c>
      <c r="M317" s="2">
        <v>42342</v>
      </c>
      <c r="N317">
        <v>2</v>
      </c>
      <c r="O317">
        <v>1</v>
      </c>
      <c r="P317">
        <v>1</v>
      </c>
      <c r="Q317">
        <v>0</v>
      </c>
      <c r="R317">
        <v>0</v>
      </c>
      <c r="S317">
        <v>0</v>
      </c>
      <c r="T317" t="str">
        <f>IFERROR(VLOOKUP(S317,Sheet2!$A$6:$B$31,2,0),"Not Available")</f>
        <v>Not Available</v>
      </c>
      <c r="U317" t="s">
        <v>21</v>
      </c>
      <c r="V317">
        <v>0</v>
      </c>
      <c r="W317" s="1">
        <v>6307</v>
      </c>
      <c r="X317" s="2">
        <v>42460</v>
      </c>
      <c r="Y317">
        <v>0</v>
      </c>
      <c r="Z317">
        <v>0</v>
      </c>
    </row>
    <row r="318" spans="1:26" x14ac:dyDescent="0.3">
      <c r="A318">
        <v>62449399955</v>
      </c>
      <c r="B318" t="s">
        <v>173</v>
      </c>
      <c r="C318">
        <v>72037140269</v>
      </c>
      <c r="D318" t="s">
        <v>353</v>
      </c>
      <c r="E318" s="1">
        <v>100000</v>
      </c>
      <c r="F318">
        <v>15.75</v>
      </c>
      <c r="G318" s="1">
        <v>93784</v>
      </c>
      <c r="H318" s="1">
        <v>97096</v>
      </c>
      <c r="I318" s="5">
        <f t="shared" si="14"/>
        <v>3312</v>
      </c>
      <c r="J318" s="8">
        <f t="shared" si="12"/>
        <v>0.9452054794520548</v>
      </c>
      <c r="K318" s="1">
        <v>3312</v>
      </c>
      <c r="L318" s="7">
        <f t="shared" si="13"/>
        <v>0</v>
      </c>
      <c r="M318" s="2">
        <v>42360</v>
      </c>
      <c r="N318">
        <v>2</v>
      </c>
      <c r="O318">
        <v>1</v>
      </c>
      <c r="P318">
        <v>1</v>
      </c>
      <c r="Q318">
        <v>0</v>
      </c>
      <c r="R318">
        <v>0</v>
      </c>
      <c r="S318">
        <v>0</v>
      </c>
      <c r="T318" t="str">
        <f>IFERROR(VLOOKUP(S318,Sheet2!$A$6:$B$31,2,0),"Not Available")</f>
        <v>Not Available</v>
      </c>
      <c r="U318" t="s">
        <v>21</v>
      </c>
      <c r="V318">
        <v>0</v>
      </c>
      <c r="W318" s="1">
        <v>3504</v>
      </c>
      <c r="X318" s="2">
        <v>42460</v>
      </c>
      <c r="Y318">
        <v>0</v>
      </c>
      <c r="Z318">
        <v>0</v>
      </c>
    </row>
    <row r="319" spans="1:26" x14ac:dyDescent="0.3">
      <c r="A319">
        <v>62449648847</v>
      </c>
      <c r="B319" t="s">
        <v>173</v>
      </c>
      <c r="C319">
        <v>72109463133</v>
      </c>
      <c r="D319" t="s">
        <v>354</v>
      </c>
      <c r="E319" s="1">
        <v>180000</v>
      </c>
      <c r="F319">
        <v>15.75</v>
      </c>
      <c r="G319" s="1">
        <v>168703</v>
      </c>
      <c r="H319" s="1">
        <v>174824</v>
      </c>
      <c r="I319" s="5">
        <f t="shared" si="14"/>
        <v>6121</v>
      </c>
      <c r="J319" s="8">
        <f t="shared" si="12"/>
        <v>0.97050895830030126</v>
      </c>
      <c r="K319" s="1">
        <v>6121</v>
      </c>
      <c r="L319" s="7">
        <f t="shared" si="13"/>
        <v>0</v>
      </c>
      <c r="M319" s="2">
        <v>42361</v>
      </c>
      <c r="N319">
        <v>2</v>
      </c>
      <c r="O319">
        <v>1</v>
      </c>
      <c r="P319">
        <v>1</v>
      </c>
      <c r="Q319">
        <v>0</v>
      </c>
      <c r="R319">
        <v>0</v>
      </c>
      <c r="S319">
        <v>0</v>
      </c>
      <c r="T319" t="str">
        <f>IFERROR(VLOOKUP(S319,Sheet2!$A$6:$B$31,2,0),"Not Available")</f>
        <v>Not Available</v>
      </c>
      <c r="U319" t="s">
        <v>21</v>
      </c>
      <c r="V319">
        <v>0</v>
      </c>
      <c r="W319" s="1">
        <v>6307</v>
      </c>
      <c r="X319" s="2">
        <v>42460</v>
      </c>
      <c r="Y319">
        <v>0</v>
      </c>
      <c r="Z319">
        <v>0</v>
      </c>
    </row>
    <row r="320" spans="1:26" x14ac:dyDescent="0.3">
      <c r="A320">
        <v>62450592773</v>
      </c>
      <c r="B320" t="s">
        <v>173</v>
      </c>
      <c r="C320">
        <v>72087824488</v>
      </c>
      <c r="D320" t="s">
        <v>355</v>
      </c>
      <c r="E320" s="1">
        <v>100000</v>
      </c>
      <c r="F320">
        <v>14.5</v>
      </c>
      <c r="G320" s="1">
        <v>96433</v>
      </c>
      <c r="H320" s="1">
        <v>96241</v>
      </c>
      <c r="I320" s="5">
        <f t="shared" si="14"/>
        <v>0</v>
      </c>
      <c r="J320" s="8">
        <f t="shared" si="12"/>
        <v>0</v>
      </c>
      <c r="K320">
        <v>0</v>
      </c>
      <c r="L320" s="7">
        <f t="shared" si="13"/>
        <v>0</v>
      </c>
      <c r="M320" s="2">
        <v>42376</v>
      </c>
      <c r="N320">
        <v>2</v>
      </c>
      <c r="O320">
        <v>2</v>
      </c>
      <c r="P320">
        <v>0</v>
      </c>
      <c r="Q320">
        <v>0</v>
      </c>
      <c r="R320">
        <v>0</v>
      </c>
      <c r="S320">
        <v>0</v>
      </c>
      <c r="T320" t="str">
        <f>IFERROR(VLOOKUP(S320,Sheet2!$A$6:$B$31,2,0),"Not Available")</f>
        <v>Not Available</v>
      </c>
      <c r="U320" t="s">
        <v>21</v>
      </c>
      <c r="V320">
        <v>0</v>
      </c>
      <c r="W320" s="1">
        <v>3504</v>
      </c>
      <c r="X320" t="s">
        <v>22</v>
      </c>
      <c r="Y320">
        <v>0</v>
      </c>
      <c r="Z320">
        <v>0</v>
      </c>
    </row>
    <row r="321" spans="1:26" x14ac:dyDescent="0.3">
      <c r="A321">
        <v>62451114468</v>
      </c>
      <c r="B321" t="s">
        <v>173</v>
      </c>
      <c r="C321">
        <v>72227673087</v>
      </c>
      <c r="D321" t="s">
        <v>356</v>
      </c>
      <c r="E321" s="1">
        <v>200000</v>
      </c>
      <c r="F321">
        <v>14.5</v>
      </c>
      <c r="G321" s="1">
        <v>192956</v>
      </c>
      <c r="H321" s="1">
        <v>192770</v>
      </c>
      <c r="I321" s="5">
        <f t="shared" si="14"/>
        <v>0</v>
      </c>
      <c r="J321" s="8">
        <f t="shared" si="12"/>
        <v>0</v>
      </c>
      <c r="K321">
        <v>0</v>
      </c>
      <c r="L321" s="7">
        <f t="shared" si="13"/>
        <v>0</v>
      </c>
      <c r="M321" s="2">
        <v>42376</v>
      </c>
      <c r="N321">
        <v>2</v>
      </c>
      <c r="O321">
        <v>2</v>
      </c>
      <c r="P321">
        <v>0</v>
      </c>
      <c r="Q321">
        <v>0</v>
      </c>
      <c r="R321">
        <v>0</v>
      </c>
      <c r="S321">
        <v>0</v>
      </c>
      <c r="T321" t="str">
        <f>IFERROR(VLOOKUP(S321,Sheet2!$A$6:$B$31,2,0),"Not Available")</f>
        <v>Not Available</v>
      </c>
      <c r="U321" t="s">
        <v>21</v>
      </c>
      <c r="V321">
        <v>0</v>
      </c>
      <c r="W321" s="1">
        <v>7007</v>
      </c>
      <c r="X321" t="s">
        <v>22</v>
      </c>
      <c r="Y321">
        <v>0</v>
      </c>
      <c r="Z321">
        <v>0</v>
      </c>
    </row>
    <row r="322" spans="1:26" x14ac:dyDescent="0.3">
      <c r="A322">
        <v>62451388178</v>
      </c>
      <c r="B322" t="s">
        <v>173</v>
      </c>
      <c r="C322">
        <v>72224763098</v>
      </c>
      <c r="D322" t="s">
        <v>357</v>
      </c>
      <c r="E322" s="1">
        <v>200000</v>
      </c>
      <c r="F322">
        <v>14.5</v>
      </c>
      <c r="G322" s="1">
        <v>192988</v>
      </c>
      <c r="H322" s="1">
        <v>199902</v>
      </c>
      <c r="I322" s="5">
        <f t="shared" si="14"/>
        <v>6914</v>
      </c>
      <c r="J322" s="8">
        <f t="shared" si="12"/>
        <v>0.98672755815612956</v>
      </c>
      <c r="K322" s="1">
        <v>6914</v>
      </c>
      <c r="L322" s="7">
        <f t="shared" si="13"/>
        <v>0</v>
      </c>
      <c r="M322" s="2">
        <v>42376</v>
      </c>
      <c r="N322">
        <v>2</v>
      </c>
      <c r="O322">
        <v>1</v>
      </c>
      <c r="P322">
        <v>1</v>
      </c>
      <c r="Q322">
        <v>0</v>
      </c>
      <c r="R322">
        <v>0</v>
      </c>
      <c r="S322">
        <v>0</v>
      </c>
      <c r="T322" t="str">
        <f>IFERROR(VLOOKUP(S322,Sheet2!$A$6:$B$31,2,0),"Not Available")</f>
        <v>Not Available</v>
      </c>
      <c r="U322" t="s">
        <v>21</v>
      </c>
      <c r="V322">
        <v>0</v>
      </c>
      <c r="W322" s="1">
        <v>7007</v>
      </c>
      <c r="X322" s="2">
        <v>42460</v>
      </c>
      <c r="Y322">
        <v>0</v>
      </c>
      <c r="Z322">
        <v>0</v>
      </c>
    </row>
    <row r="323" spans="1:26" x14ac:dyDescent="0.3">
      <c r="A323">
        <v>62452220226</v>
      </c>
      <c r="B323" t="s">
        <v>173</v>
      </c>
      <c r="C323">
        <v>72046865047</v>
      </c>
      <c r="D323" t="s">
        <v>358</v>
      </c>
      <c r="E323" s="1">
        <v>200000</v>
      </c>
      <c r="F323">
        <v>14.5</v>
      </c>
      <c r="G323" s="1">
        <v>196496</v>
      </c>
      <c r="H323" s="1">
        <v>196680</v>
      </c>
      <c r="I323" s="5">
        <f t="shared" si="14"/>
        <v>184</v>
      </c>
      <c r="J323" s="8">
        <f t="shared" ref="J323:J386" si="15">I323/W323</f>
        <v>3.761242845461979E-2</v>
      </c>
      <c r="K323">
        <v>184</v>
      </c>
      <c r="L323" s="7">
        <f t="shared" ref="L323:L386" si="16">I323-K323</f>
        <v>0</v>
      </c>
      <c r="M323" s="2">
        <v>42385</v>
      </c>
      <c r="N323">
        <v>2</v>
      </c>
      <c r="O323">
        <v>2</v>
      </c>
      <c r="P323">
        <v>0</v>
      </c>
      <c r="Q323">
        <v>0</v>
      </c>
      <c r="R323">
        <v>0</v>
      </c>
      <c r="S323">
        <v>0</v>
      </c>
      <c r="T323" t="str">
        <f>IFERROR(VLOOKUP(S323,Sheet2!$A$6:$B$31,2,0),"Not Available")</f>
        <v>Not Available</v>
      </c>
      <c r="U323" t="s">
        <v>21</v>
      </c>
      <c r="V323">
        <v>0</v>
      </c>
      <c r="W323" s="1">
        <v>4892</v>
      </c>
      <c r="X323" s="2">
        <v>42460</v>
      </c>
      <c r="Y323">
        <v>0</v>
      </c>
      <c r="Z323">
        <v>0</v>
      </c>
    </row>
    <row r="324" spans="1:26" x14ac:dyDescent="0.3">
      <c r="A324">
        <v>62452342336</v>
      </c>
      <c r="B324" t="s">
        <v>173</v>
      </c>
      <c r="C324">
        <v>72151936382</v>
      </c>
      <c r="D324" t="s">
        <v>359</v>
      </c>
      <c r="E324" s="1">
        <v>400000</v>
      </c>
      <c r="F324">
        <v>14.5</v>
      </c>
      <c r="G324" s="1">
        <v>383440</v>
      </c>
      <c r="H324" s="1">
        <v>383868</v>
      </c>
      <c r="I324" s="5">
        <f t="shared" ref="I324:I387" si="17">IF(G324&lt;H324,H324-G324,0)</f>
        <v>428</v>
      </c>
      <c r="J324" s="8">
        <f t="shared" si="15"/>
        <v>3.0540887683744827E-2</v>
      </c>
      <c r="K324">
        <v>428</v>
      </c>
      <c r="L324" s="7">
        <f t="shared" si="16"/>
        <v>0</v>
      </c>
      <c r="M324" s="2">
        <v>42387</v>
      </c>
      <c r="N324">
        <v>2</v>
      </c>
      <c r="O324">
        <v>2</v>
      </c>
      <c r="P324">
        <v>0</v>
      </c>
      <c r="Q324">
        <v>0</v>
      </c>
      <c r="R324">
        <v>0</v>
      </c>
      <c r="S324">
        <v>0</v>
      </c>
      <c r="T324" t="str">
        <f>IFERROR(VLOOKUP(S324,Sheet2!$A$6:$B$31,2,0),"Not Available")</f>
        <v>Not Available</v>
      </c>
      <c r="U324" t="s">
        <v>21</v>
      </c>
      <c r="V324">
        <v>0</v>
      </c>
      <c r="W324" s="1">
        <v>14014</v>
      </c>
      <c r="X324" s="2">
        <v>42460</v>
      </c>
      <c r="Y324">
        <v>0</v>
      </c>
      <c r="Z324">
        <v>0</v>
      </c>
    </row>
    <row r="325" spans="1:26" x14ac:dyDescent="0.3">
      <c r="A325">
        <v>62452364315</v>
      </c>
      <c r="B325" t="s">
        <v>173</v>
      </c>
      <c r="C325">
        <v>72056932647</v>
      </c>
      <c r="D325" t="s">
        <v>360</v>
      </c>
      <c r="E325" s="1">
        <v>400000</v>
      </c>
      <c r="F325">
        <v>14.5</v>
      </c>
      <c r="G325" s="1">
        <v>382812</v>
      </c>
      <c r="H325" s="1">
        <v>383868</v>
      </c>
      <c r="I325" s="5">
        <f t="shared" si="17"/>
        <v>1056</v>
      </c>
      <c r="J325" s="8">
        <f t="shared" si="15"/>
        <v>7.3701842546063656E-2</v>
      </c>
      <c r="K325" s="1">
        <v>1056</v>
      </c>
      <c r="L325" s="7">
        <f t="shared" si="16"/>
        <v>0</v>
      </c>
      <c r="M325" s="2">
        <v>42387</v>
      </c>
      <c r="N325">
        <v>2</v>
      </c>
      <c r="O325">
        <v>2</v>
      </c>
      <c r="P325">
        <v>0</v>
      </c>
      <c r="Q325">
        <v>0</v>
      </c>
      <c r="R325">
        <v>0</v>
      </c>
      <c r="S325">
        <v>0</v>
      </c>
      <c r="T325" t="str">
        <f>IFERROR(VLOOKUP(S325,Sheet2!$A$6:$B$31,2,0),"Not Available")</f>
        <v>Not Available</v>
      </c>
      <c r="U325" t="s">
        <v>21</v>
      </c>
      <c r="V325">
        <v>0</v>
      </c>
      <c r="W325" s="1">
        <v>14328</v>
      </c>
      <c r="X325" s="2">
        <v>42460</v>
      </c>
      <c r="Y325">
        <v>0</v>
      </c>
      <c r="Z325">
        <v>0</v>
      </c>
    </row>
    <row r="326" spans="1:26" x14ac:dyDescent="0.3">
      <c r="A326">
        <v>62452411197</v>
      </c>
      <c r="B326" t="s">
        <v>173</v>
      </c>
      <c r="C326">
        <v>72046785489</v>
      </c>
      <c r="D326" t="s">
        <v>361</v>
      </c>
      <c r="E326" s="1">
        <v>350000</v>
      </c>
      <c r="F326">
        <v>14.5</v>
      </c>
      <c r="G326" s="1">
        <v>342988</v>
      </c>
      <c r="H326" s="1">
        <v>343308</v>
      </c>
      <c r="I326" s="5">
        <f t="shared" si="17"/>
        <v>320</v>
      </c>
      <c r="J326" s="8">
        <f t="shared" si="15"/>
        <v>3.7383177570093455E-2</v>
      </c>
      <c r="K326">
        <v>320</v>
      </c>
      <c r="L326" s="7">
        <f t="shared" si="16"/>
        <v>0</v>
      </c>
      <c r="M326" s="2">
        <v>42387</v>
      </c>
      <c r="N326">
        <v>2</v>
      </c>
      <c r="O326">
        <v>2</v>
      </c>
      <c r="P326">
        <v>0</v>
      </c>
      <c r="Q326">
        <v>0</v>
      </c>
      <c r="R326">
        <v>0</v>
      </c>
      <c r="S326">
        <v>0</v>
      </c>
      <c r="T326" t="str">
        <f>IFERROR(VLOOKUP(S326,Sheet2!$A$6:$B$31,2,0),"Not Available")</f>
        <v>Not Available</v>
      </c>
      <c r="U326" t="s">
        <v>21</v>
      </c>
      <c r="V326">
        <v>0</v>
      </c>
      <c r="W326" s="1">
        <v>8560</v>
      </c>
      <c r="X326" s="2">
        <v>42460</v>
      </c>
      <c r="Y326">
        <v>0</v>
      </c>
      <c r="Z326">
        <v>0</v>
      </c>
    </row>
    <row r="327" spans="1:26" x14ac:dyDescent="0.3">
      <c r="A327">
        <v>62452448923</v>
      </c>
      <c r="B327" t="s">
        <v>173</v>
      </c>
      <c r="C327">
        <v>72043298705</v>
      </c>
      <c r="D327" t="s">
        <v>362</v>
      </c>
      <c r="E327" s="1">
        <v>100000</v>
      </c>
      <c r="F327">
        <v>14.5</v>
      </c>
      <c r="G327" s="1">
        <v>95965</v>
      </c>
      <c r="H327" s="1">
        <v>99473</v>
      </c>
      <c r="I327" s="5">
        <f t="shared" si="17"/>
        <v>3508</v>
      </c>
      <c r="J327" s="8">
        <f t="shared" si="15"/>
        <v>1.0011415525114156</v>
      </c>
      <c r="K327" s="1">
        <v>3508</v>
      </c>
      <c r="L327" s="7">
        <f t="shared" si="16"/>
        <v>0</v>
      </c>
      <c r="M327" s="2">
        <v>42388</v>
      </c>
      <c r="N327">
        <v>2</v>
      </c>
      <c r="O327">
        <v>1</v>
      </c>
      <c r="P327">
        <v>1</v>
      </c>
      <c r="Q327">
        <v>0</v>
      </c>
      <c r="R327">
        <v>0</v>
      </c>
      <c r="S327">
        <v>0</v>
      </c>
      <c r="T327" t="str">
        <f>IFERROR(VLOOKUP(S327,Sheet2!$A$6:$B$31,2,0),"Not Available")</f>
        <v>Not Available</v>
      </c>
      <c r="U327" t="s">
        <v>21</v>
      </c>
      <c r="V327">
        <v>0</v>
      </c>
      <c r="W327" s="1">
        <v>3504</v>
      </c>
      <c r="X327" s="2">
        <v>42460</v>
      </c>
      <c r="Y327">
        <v>0</v>
      </c>
      <c r="Z327">
        <v>0</v>
      </c>
    </row>
    <row r="328" spans="1:26" x14ac:dyDescent="0.3">
      <c r="A328">
        <v>62452999094</v>
      </c>
      <c r="B328" t="s">
        <v>173</v>
      </c>
      <c r="C328">
        <v>72000776044</v>
      </c>
      <c r="D328" t="s">
        <v>363</v>
      </c>
      <c r="E328" s="1">
        <v>200000</v>
      </c>
      <c r="F328">
        <v>14.5</v>
      </c>
      <c r="G328" s="1">
        <v>191500</v>
      </c>
      <c r="H328" s="1">
        <v>191714</v>
      </c>
      <c r="I328" s="5">
        <f t="shared" si="17"/>
        <v>214</v>
      </c>
      <c r="J328" s="8">
        <f t="shared" si="15"/>
        <v>3.0540887683744827E-2</v>
      </c>
      <c r="K328">
        <v>214</v>
      </c>
      <c r="L328" s="7">
        <f t="shared" si="16"/>
        <v>0</v>
      </c>
      <c r="M328" s="2">
        <v>42391</v>
      </c>
      <c r="N328">
        <v>2</v>
      </c>
      <c r="O328">
        <v>2</v>
      </c>
      <c r="P328">
        <v>0</v>
      </c>
      <c r="Q328">
        <v>0</v>
      </c>
      <c r="R328">
        <v>0</v>
      </c>
      <c r="S328">
        <v>0</v>
      </c>
      <c r="T328" t="str">
        <f>IFERROR(VLOOKUP(S328,Sheet2!$A$6:$B$31,2,0),"Not Available")</f>
        <v>Not Available</v>
      </c>
      <c r="U328" t="s">
        <v>21</v>
      </c>
      <c r="V328">
        <v>0</v>
      </c>
      <c r="W328" s="1">
        <v>7007</v>
      </c>
      <c r="X328" s="2">
        <v>42460</v>
      </c>
      <c r="Y328">
        <v>0</v>
      </c>
      <c r="Z328">
        <v>0</v>
      </c>
    </row>
    <row r="329" spans="1:26" x14ac:dyDescent="0.3">
      <c r="A329">
        <v>62453076926</v>
      </c>
      <c r="B329" t="s">
        <v>173</v>
      </c>
      <c r="C329">
        <v>72117392310</v>
      </c>
      <c r="D329" t="s">
        <v>364</v>
      </c>
      <c r="E329" s="1">
        <v>200000</v>
      </c>
      <c r="F329">
        <v>14.5</v>
      </c>
      <c r="G329" s="1">
        <v>194074</v>
      </c>
      <c r="H329" s="1">
        <v>194332</v>
      </c>
      <c r="I329" s="5">
        <f t="shared" si="17"/>
        <v>258</v>
      </c>
      <c r="J329" s="8">
        <f t="shared" si="15"/>
        <v>4.5034037353813929E-2</v>
      </c>
      <c r="K329">
        <v>258</v>
      </c>
      <c r="L329" s="7">
        <f t="shared" si="16"/>
        <v>0</v>
      </c>
      <c r="M329" s="2">
        <v>42391</v>
      </c>
      <c r="N329">
        <v>2</v>
      </c>
      <c r="O329">
        <v>2</v>
      </c>
      <c r="P329">
        <v>0</v>
      </c>
      <c r="Q329">
        <v>0</v>
      </c>
      <c r="R329">
        <v>0</v>
      </c>
      <c r="S329">
        <v>0</v>
      </c>
      <c r="T329" t="str">
        <f>IFERROR(VLOOKUP(S329,Sheet2!$A$6:$B$31,2,0),"Not Available")</f>
        <v>Not Available</v>
      </c>
      <c r="U329" t="s">
        <v>21</v>
      </c>
      <c r="V329">
        <v>0</v>
      </c>
      <c r="W329" s="1">
        <v>5729</v>
      </c>
      <c r="X329" s="2">
        <v>42460</v>
      </c>
      <c r="Y329">
        <v>0</v>
      </c>
      <c r="Z329">
        <v>0</v>
      </c>
    </row>
    <row r="330" spans="1:26" x14ac:dyDescent="0.3">
      <c r="A330">
        <v>62453377742</v>
      </c>
      <c r="B330" t="s">
        <v>173</v>
      </c>
      <c r="C330">
        <v>72068455911</v>
      </c>
      <c r="D330" t="s">
        <v>365</v>
      </c>
      <c r="E330" s="1">
        <v>300000</v>
      </c>
      <c r="F330">
        <v>14.5</v>
      </c>
      <c r="G330" s="1">
        <v>290601</v>
      </c>
      <c r="H330" s="1">
        <v>290929</v>
      </c>
      <c r="I330" s="5">
        <f t="shared" si="17"/>
        <v>328</v>
      </c>
      <c r="J330" s="8">
        <f t="shared" si="15"/>
        <v>3.8752362948960305E-2</v>
      </c>
      <c r="K330">
        <v>328</v>
      </c>
      <c r="L330" s="7">
        <f t="shared" si="16"/>
        <v>0</v>
      </c>
      <c r="M330" s="2">
        <v>42396</v>
      </c>
      <c r="N330">
        <v>2</v>
      </c>
      <c r="O330">
        <v>2</v>
      </c>
      <c r="P330">
        <v>0</v>
      </c>
      <c r="Q330">
        <v>0</v>
      </c>
      <c r="R330">
        <v>0</v>
      </c>
      <c r="S330">
        <v>0</v>
      </c>
      <c r="T330" t="str">
        <f>IFERROR(VLOOKUP(S330,Sheet2!$A$6:$B$31,2,0),"Not Available")</f>
        <v>Not Available</v>
      </c>
      <c r="U330" t="s">
        <v>21</v>
      </c>
      <c r="V330">
        <v>0</v>
      </c>
      <c r="W330" s="1">
        <v>8464</v>
      </c>
      <c r="X330" s="2">
        <v>42460</v>
      </c>
      <c r="Y330">
        <v>0</v>
      </c>
      <c r="Z330">
        <v>0</v>
      </c>
    </row>
    <row r="331" spans="1:26" x14ac:dyDescent="0.3">
      <c r="A331">
        <v>62453700313</v>
      </c>
      <c r="B331" t="s">
        <v>173</v>
      </c>
      <c r="C331">
        <v>72233792619</v>
      </c>
      <c r="D331" t="s">
        <v>366</v>
      </c>
      <c r="E331" s="1">
        <v>220000</v>
      </c>
      <c r="F331">
        <v>14.5</v>
      </c>
      <c r="G331" s="1">
        <v>210211</v>
      </c>
      <c r="H331" s="1">
        <v>210427</v>
      </c>
      <c r="I331" s="5">
        <f t="shared" si="17"/>
        <v>216</v>
      </c>
      <c r="J331" s="8">
        <f t="shared" si="15"/>
        <v>2.8022833419823558E-2</v>
      </c>
      <c r="K331">
        <v>216</v>
      </c>
      <c r="L331" s="7">
        <f t="shared" si="16"/>
        <v>0</v>
      </c>
      <c r="M331" s="2">
        <v>42398</v>
      </c>
      <c r="N331">
        <v>2</v>
      </c>
      <c r="O331">
        <v>2</v>
      </c>
      <c r="P331">
        <v>0</v>
      </c>
      <c r="Q331">
        <v>0</v>
      </c>
      <c r="R331">
        <v>0</v>
      </c>
      <c r="S331">
        <v>0</v>
      </c>
      <c r="T331" t="str">
        <f>IFERROR(VLOOKUP(S331,Sheet2!$A$6:$B$31,2,0),"Not Available")</f>
        <v>Not Available</v>
      </c>
      <c r="U331" t="s">
        <v>21</v>
      </c>
      <c r="V331">
        <v>0</v>
      </c>
      <c r="W331" s="1">
        <v>7708</v>
      </c>
      <c r="X331" s="2">
        <v>42460</v>
      </c>
      <c r="Y331">
        <v>0</v>
      </c>
      <c r="Z331">
        <v>0</v>
      </c>
    </row>
    <row r="332" spans="1:26" x14ac:dyDescent="0.3">
      <c r="A332">
        <v>62454265528</v>
      </c>
      <c r="B332" t="s">
        <v>173</v>
      </c>
      <c r="C332">
        <v>72097992235</v>
      </c>
      <c r="D332" t="s">
        <v>367</v>
      </c>
      <c r="E332" s="1">
        <v>400000</v>
      </c>
      <c r="F332">
        <v>14.5</v>
      </c>
      <c r="G332" s="1">
        <v>398334</v>
      </c>
      <c r="H332" s="1">
        <v>398519</v>
      </c>
      <c r="I332" s="5">
        <f t="shared" si="17"/>
        <v>185</v>
      </c>
      <c r="J332" s="8">
        <f t="shared" si="15"/>
        <v>1.6393442622950821E-2</v>
      </c>
      <c r="K332">
        <v>185</v>
      </c>
      <c r="L332" s="7">
        <f t="shared" si="16"/>
        <v>0</v>
      </c>
      <c r="M332" s="2">
        <v>42402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t="str">
        <f>IFERROR(VLOOKUP(S332,Sheet2!$A$6:$B$31,2,0),"Not Available")</f>
        <v>Not Available</v>
      </c>
      <c r="U332" t="s">
        <v>21</v>
      </c>
      <c r="V332">
        <v>0</v>
      </c>
      <c r="W332" s="1">
        <v>11285</v>
      </c>
      <c r="X332" s="2">
        <v>42460</v>
      </c>
      <c r="Y332">
        <v>0</v>
      </c>
      <c r="Z332">
        <v>0</v>
      </c>
    </row>
    <row r="333" spans="1:26" x14ac:dyDescent="0.3">
      <c r="A333">
        <v>62454296726</v>
      </c>
      <c r="B333" t="s">
        <v>173</v>
      </c>
      <c r="C333">
        <v>72087959947</v>
      </c>
      <c r="D333" t="s">
        <v>368</v>
      </c>
      <c r="E333" s="1">
        <v>150000</v>
      </c>
      <c r="F333">
        <v>14.5</v>
      </c>
      <c r="G333" s="1">
        <v>149955</v>
      </c>
      <c r="H333" s="1">
        <v>150024</v>
      </c>
      <c r="I333" s="5">
        <f t="shared" si="17"/>
        <v>69</v>
      </c>
      <c r="J333" s="8">
        <f t="shared" si="15"/>
        <v>1.8806214227309895E-2</v>
      </c>
      <c r="K333">
        <v>69</v>
      </c>
      <c r="L333" s="7">
        <f t="shared" si="16"/>
        <v>0</v>
      </c>
      <c r="M333" s="2">
        <v>42403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t="str">
        <f>IFERROR(VLOOKUP(S333,Sheet2!$A$6:$B$31,2,0),"Not Available")</f>
        <v>Not Available</v>
      </c>
      <c r="U333" t="s">
        <v>21</v>
      </c>
      <c r="V333">
        <v>0</v>
      </c>
      <c r="W333" s="1">
        <v>3669</v>
      </c>
      <c r="X333" s="2">
        <v>42460</v>
      </c>
      <c r="Y333">
        <v>0</v>
      </c>
      <c r="Z333">
        <v>0</v>
      </c>
    </row>
    <row r="334" spans="1:26" x14ac:dyDescent="0.3">
      <c r="A334">
        <v>62455490483</v>
      </c>
      <c r="B334" t="s">
        <v>173</v>
      </c>
      <c r="C334">
        <v>78204898048</v>
      </c>
      <c r="D334" t="s">
        <v>369</v>
      </c>
      <c r="E334" s="1">
        <v>100000</v>
      </c>
      <c r="F334">
        <v>14.5</v>
      </c>
      <c r="G334" s="1">
        <v>97108</v>
      </c>
      <c r="H334" s="1">
        <v>97245</v>
      </c>
      <c r="I334" s="5">
        <f t="shared" si="17"/>
        <v>137</v>
      </c>
      <c r="J334" s="8">
        <f t="shared" si="15"/>
        <v>2.8323340913789539E-2</v>
      </c>
      <c r="K334">
        <v>137</v>
      </c>
      <c r="L334" s="7">
        <f t="shared" si="16"/>
        <v>0</v>
      </c>
      <c r="M334" s="2">
        <v>42411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t="str">
        <f>IFERROR(VLOOKUP(S334,Sheet2!$A$6:$B$31,2,0),"Not Available")</f>
        <v>Not Available</v>
      </c>
      <c r="U334" t="s">
        <v>21</v>
      </c>
      <c r="V334">
        <v>0</v>
      </c>
      <c r="W334" s="1">
        <v>4837</v>
      </c>
      <c r="X334" s="2">
        <v>42460</v>
      </c>
      <c r="Y334">
        <v>0</v>
      </c>
      <c r="Z334">
        <v>0</v>
      </c>
    </row>
    <row r="335" spans="1:26" x14ac:dyDescent="0.3">
      <c r="A335">
        <v>62455494535</v>
      </c>
      <c r="B335" t="s">
        <v>173</v>
      </c>
      <c r="C335">
        <v>72046690096</v>
      </c>
      <c r="D335" t="s">
        <v>370</v>
      </c>
      <c r="E335" s="1">
        <v>400000</v>
      </c>
      <c r="F335">
        <v>14.5</v>
      </c>
      <c r="G335" s="1">
        <v>396997</v>
      </c>
      <c r="H335" s="1">
        <v>397180</v>
      </c>
      <c r="I335" s="5">
        <f t="shared" si="17"/>
        <v>183</v>
      </c>
      <c r="J335" s="8">
        <f t="shared" si="15"/>
        <v>1.8705918429929469E-2</v>
      </c>
      <c r="K335">
        <v>183</v>
      </c>
      <c r="L335" s="7">
        <f t="shared" si="16"/>
        <v>0</v>
      </c>
      <c r="M335" s="2">
        <v>42418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t="str">
        <f>IFERROR(VLOOKUP(S335,Sheet2!$A$6:$B$31,2,0),"Not Available")</f>
        <v>Not Available</v>
      </c>
      <c r="U335" t="s">
        <v>21</v>
      </c>
      <c r="V335">
        <v>0</v>
      </c>
      <c r="W335" s="1">
        <v>9783</v>
      </c>
      <c r="X335" s="2">
        <v>42460</v>
      </c>
      <c r="Y335">
        <v>0</v>
      </c>
      <c r="Z335">
        <v>0</v>
      </c>
    </row>
    <row r="336" spans="1:26" x14ac:dyDescent="0.3">
      <c r="A336">
        <v>62455571792</v>
      </c>
      <c r="B336" t="s">
        <v>173</v>
      </c>
      <c r="C336">
        <v>72098954628</v>
      </c>
      <c r="D336" t="s">
        <v>371</v>
      </c>
      <c r="E336" s="1">
        <v>200000</v>
      </c>
      <c r="F336">
        <v>14.5</v>
      </c>
      <c r="G336" s="1">
        <v>199048</v>
      </c>
      <c r="H336" s="1">
        <v>199140</v>
      </c>
      <c r="I336" s="5">
        <f t="shared" si="17"/>
        <v>92</v>
      </c>
      <c r="J336" s="8">
        <f t="shared" si="15"/>
        <v>1.8806214227309895E-2</v>
      </c>
      <c r="K336">
        <v>92</v>
      </c>
      <c r="L336" s="7">
        <f t="shared" si="16"/>
        <v>0</v>
      </c>
      <c r="M336" s="2">
        <v>42411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t="str">
        <f>IFERROR(VLOOKUP(S336,Sheet2!$A$6:$B$31,2,0),"Not Available")</f>
        <v>Not Available</v>
      </c>
      <c r="U336" t="s">
        <v>21</v>
      </c>
      <c r="V336">
        <v>0</v>
      </c>
      <c r="W336" s="1">
        <v>4892</v>
      </c>
      <c r="X336" s="2">
        <v>42460</v>
      </c>
      <c r="Y336">
        <v>0</v>
      </c>
      <c r="Z336">
        <v>0</v>
      </c>
    </row>
    <row r="337" spans="1:26" x14ac:dyDescent="0.3">
      <c r="A337">
        <v>62456264293</v>
      </c>
      <c r="B337" t="s">
        <v>173</v>
      </c>
      <c r="C337">
        <v>72006269777</v>
      </c>
      <c r="D337" t="s">
        <v>372</v>
      </c>
      <c r="E337" s="1">
        <v>600000</v>
      </c>
      <c r="F337">
        <v>14.5</v>
      </c>
      <c r="G337" s="1">
        <v>595457</v>
      </c>
      <c r="H337" s="1">
        <v>595831</v>
      </c>
      <c r="I337" s="5">
        <f t="shared" si="17"/>
        <v>374</v>
      </c>
      <c r="J337" s="8">
        <f t="shared" si="15"/>
        <v>2.5487256371814093E-2</v>
      </c>
      <c r="K337">
        <v>374</v>
      </c>
      <c r="L337" s="7">
        <f t="shared" si="16"/>
        <v>0</v>
      </c>
      <c r="M337" s="2">
        <v>42418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t="str">
        <f>IFERROR(VLOOKUP(S337,Sheet2!$A$6:$B$31,2,0),"Not Available")</f>
        <v>Not Available</v>
      </c>
      <c r="U337" t="s">
        <v>21</v>
      </c>
      <c r="V337">
        <v>0</v>
      </c>
      <c r="W337" s="1">
        <v>14674</v>
      </c>
      <c r="X337" s="2">
        <v>42460</v>
      </c>
      <c r="Y337">
        <v>0</v>
      </c>
      <c r="Z337">
        <v>0</v>
      </c>
    </row>
    <row r="338" spans="1:26" x14ac:dyDescent="0.3">
      <c r="A338">
        <v>62456283307</v>
      </c>
      <c r="B338" t="s">
        <v>173</v>
      </c>
      <c r="C338">
        <v>72081014195</v>
      </c>
      <c r="D338" t="s">
        <v>373</v>
      </c>
      <c r="E338" s="1">
        <v>445000</v>
      </c>
      <c r="F338">
        <v>14.5</v>
      </c>
      <c r="G338" s="1">
        <v>441631</v>
      </c>
      <c r="H338" s="1">
        <v>441914</v>
      </c>
      <c r="I338" s="5">
        <f t="shared" si="17"/>
        <v>283</v>
      </c>
      <c r="J338" s="8">
        <f t="shared" si="15"/>
        <v>2.6003859229991731E-2</v>
      </c>
      <c r="K338">
        <v>283</v>
      </c>
      <c r="L338" s="7">
        <f t="shared" si="16"/>
        <v>0</v>
      </c>
      <c r="M338" s="2">
        <v>42418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t="str">
        <f>IFERROR(VLOOKUP(S338,Sheet2!$A$6:$B$31,2,0),"Not Available")</f>
        <v>Not Available</v>
      </c>
      <c r="U338" t="s">
        <v>21</v>
      </c>
      <c r="V338">
        <v>0</v>
      </c>
      <c r="W338" s="1">
        <v>10883</v>
      </c>
      <c r="X338" s="2">
        <v>42460</v>
      </c>
      <c r="Y338">
        <v>0</v>
      </c>
      <c r="Z338">
        <v>0</v>
      </c>
    </row>
    <row r="339" spans="1:26" x14ac:dyDescent="0.3">
      <c r="A339">
        <v>62456306416</v>
      </c>
      <c r="B339" t="s">
        <v>173</v>
      </c>
      <c r="C339">
        <v>72027298932</v>
      </c>
      <c r="D339" t="s">
        <v>374</v>
      </c>
      <c r="E339" s="1">
        <v>340000</v>
      </c>
      <c r="F339">
        <v>14.5</v>
      </c>
      <c r="G339" s="1">
        <v>336956</v>
      </c>
      <c r="H339" s="1">
        <v>337172</v>
      </c>
      <c r="I339" s="5">
        <f t="shared" si="17"/>
        <v>216</v>
      </c>
      <c r="J339" s="8">
        <f t="shared" si="15"/>
        <v>2.5974025974025976E-2</v>
      </c>
      <c r="K339">
        <v>216</v>
      </c>
      <c r="L339" s="7">
        <f t="shared" si="16"/>
        <v>0</v>
      </c>
      <c r="M339" s="2">
        <v>42422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t="str">
        <f>IFERROR(VLOOKUP(S339,Sheet2!$A$6:$B$31,2,0),"Not Available")</f>
        <v>Not Available</v>
      </c>
      <c r="U339" t="s">
        <v>21</v>
      </c>
      <c r="V339">
        <v>0</v>
      </c>
      <c r="W339" s="1">
        <v>8316</v>
      </c>
      <c r="X339" s="2">
        <v>42460</v>
      </c>
      <c r="Y339">
        <v>0</v>
      </c>
      <c r="Z339">
        <v>0</v>
      </c>
    </row>
    <row r="340" spans="1:26" x14ac:dyDescent="0.3">
      <c r="A340">
        <v>62456574351</v>
      </c>
      <c r="B340" t="s">
        <v>173</v>
      </c>
      <c r="C340">
        <v>72099515421</v>
      </c>
      <c r="D340" t="s">
        <v>375</v>
      </c>
      <c r="E340" s="1">
        <v>200000</v>
      </c>
      <c r="F340">
        <v>14.5</v>
      </c>
      <c r="G340" s="1">
        <v>198209</v>
      </c>
      <c r="H340" s="1">
        <v>198301</v>
      </c>
      <c r="I340" s="5">
        <f t="shared" si="17"/>
        <v>92</v>
      </c>
      <c r="J340" s="8">
        <f t="shared" si="15"/>
        <v>1.8806214227309895E-2</v>
      </c>
      <c r="K340">
        <v>92</v>
      </c>
      <c r="L340" s="7">
        <f t="shared" si="16"/>
        <v>0</v>
      </c>
      <c r="M340" s="2">
        <v>42422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t="str">
        <f>IFERROR(VLOOKUP(S340,Sheet2!$A$6:$B$31,2,0),"Not Available")</f>
        <v>Not Available</v>
      </c>
      <c r="U340" t="s">
        <v>21</v>
      </c>
      <c r="V340">
        <v>0</v>
      </c>
      <c r="W340" s="1">
        <v>4892</v>
      </c>
      <c r="X340" s="2">
        <v>42460</v>
      </c>
      <c r="Y340">
        <v>0</v>
      </c>
      <c r="Z340">
        <v>0</v>
      </c>
    </row>
    <row r="341" spans="1:26" x14ac:dyDescent="0.3">
      <c r="A341">
        <v>62456643408</v>
      </c>
      <c r="B341" t="s">
        <v>173</v>
      </c>
      <c r="C341">
        <v>78204959614</v>
      </c>
      <c r="D341" t="s">
        <v>376</v>
      </c>
      <c r="E341" s="1">
        <v>200000</v>
      </c>
      <c r="F341">
        <v>14.5</v>
      </c>
      <c r="G341" s="1">
        <v>198128</v>
      </c>
      <c r="H341" s="1">
        <v>198220</v>
      </c>
      <c r="I341" s="5">
        <f t="shared" si="17"/>
        <v>92</v>
      </c>
      <c r="J341" s="8">
        <f t="shared" si="15"/>
        <v>1.8806214227309895E-2</v>
      </c>
      <c r="K341">
        <v>92</v>
      </c>
      <c r="L341" s="7">
        <f t="shared" si="16"/>
        <v>0</v>
      </c>
      <c r="M341" s="2">
        <v>42423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t="str">
        <f>IFERROR(VLOOKUP(S341,Sheet2!$A$6:$B$31,2,0),"Not Available")</f>
        <v>Not Available</v>
      </c>
      <c r="U341" t="s">
        <v>21</v>
      </c>
      <c r="V341">
        <v>0</v>
      </c>
      <c r="W341" s="1">
        <v>4892</v>
      </c>
      <c r="X341" s="2">
        <v>42460</v>
      </c>
      <c r="Y341">
        <v>0</v>
      </c>
      <c r="Z341">
        <v>0</v>
      </c>
    </row>
    <row r="342" spans="1:26" x14ac:dyDescent="0.3">
      <c r="A342">
        <v>62457088383</v>
      </c>
      <c r="B342" t="s">
        <v>173</v>
      </c>
      <c r="C342">
        <v>72053711698</v>
      </c>
      <c r="D342" t="s">
        <v>377</v>
      </c>
      <c r="E342" s="1">
        <v>340000</v>
      </c>
      <c r="F342">
        <v>14.5</v>
      </c>
      <c r="G342" s="1">
        <v>336347</v>
      </c>
      <c r="H342" s="1">
        <v>336563</v>
      </c>
      <c r="I342" s="5">
        <f t="shared" si="17"/>
        <v>216</v>
      </c>
      <c r="J342" s="8">
        <f t="shared" si="15"/>
        <v>2.5974025974025976E-2</v>
      </c>
      <c r="K342">
        <v>216</v>
      </c>
      <c r="L342" s="7">
        <f t="shared" si="16"/>
        <v>0</v>
      </c>
      <c r="M342" s="2">
        <v>42426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t="str">
        <f>IFERROR(VLOOKUP(S342,Sheet2!$A$6:$B$31,2,0),"Not Available")</f>
        <v>Not Available</v>
      </c>
      <c r="U342" t="s">
        <v>21</v>
      </c>
      <c r="V342">
        <v>0</v>
      </c>
      <c r="W342" s="1">
        <v>8316</v>
      </c>
      <c r="X342" s="2">
        <v>42460</v>
      </c>
      <c r="Y342">
        <v>0</v>
      </c>
      <c r="Z342">
        <v>0</v>
      </c>
    </row>
    <row r="343" spans="1:26" x14ac:dyDescent="0.3">
      <c r="A343">
        <v>62458275156</v>
      </c>
      <c r="B343" t="s">
        <v>173</v>
      </c>
      <c r="C343">
        <v>79207714925</v>
      </c>
      <c r="D343" t="s">
        <v>378</v>
      </c>
      <c r="E343" s="1">
        <v>250000</v>
      </c>
      <c r="F343">
        <v>14.5</v>
      </c>
      <c r="G343" s="1">
        <v>252682</v>
      </c>
      <c r="H343" s="1">
        <v>252682</v>
      </c>
      <c r="I343" s="5">
        <f t="shared" si="17"/>
        <v>0</v>
      </c>
      <c r="J343" s="8">
        <f t="shared" si="15"/>
        <v>0</v>
      </c>
      <c r="K343">
        <v>0</v>
      </c>
      <c r="L343" s="7">
        <f t="shared" si="16"/>
        <v>0</v>
      </c>
      <c r="M343" s="2">
        <v>42434</v>
      </c>
      <c r="N343">
        <v>1</v>
      </c>
      <c r="O343">
        <v>1</v>
      </c>
      <c r="P343">
        <v>0</v>
      </c>
      <c r="Q343">
        <v>0</v>
      </c>
      <c r="R343">
        <v>0</v>
      </c>
      <c r="S343">
        <v>0</v>
      </c>
      <c r="T343" t="str">
        <f>IFERROR(VLOOKUP(S343,Sheet2!$A$6:$B$31,2,0),"Not Available")</f>
        <v>Not Available</v>
      </c>
      <c r="U343" t="s">
        <v>21</v>
      </c>
      <c r="V343">
        <v>0</v>
      </c>
      <c r="W343" s="1">
        <v>5951</v>
      </c>
      <c r="X343" t="s">
        <v>22</v>
      </c>
      <c r="Y343">
        <v>0</v>
      </c>
      <c r="Z343">
        <v>0</v>
      </c>
    </row>
    <row r="344" spans="1:26" x14ac:dyDescent="0.3">
      <c r="A344">
        <v>62458355087</v>
      </c>
      <c r="B344" t="s">
        <v>173</v>
      </c>
      <c r="C344">
        <v>79234058006</v>
      </c>
      <c r="D344" t="s">
        <v>379</v>
      </c>
      <c r="E344" s="1">
        <v>250000</v>
      </c>
      <c r="F344">
        <v>14.5</v>
      </c>
      <c r="G344" s="1">
        <v>252284</v>
      </c>
      <c r="H344" s="1">
        <v>252284</v>
      </c>
      <c r="I344" s="5">
        <f t="shared" si="17"/>
        <v>0</v>
      </c>
      <c r="J344" s="8">
        <f t="shared" si="15"/>
        <v>0</v>
      </c>
      <c r="K344">
        <v>0</v>
      </c>
      <c r="L344" s="7">
        <f t="shared" si="16"/>
        <v>0</v>
      </c>
      <c r="M344" s="2">
        <v>42438</v>
      </c>
      <c r="N344">
        <v>1</v>
      </c>
      <c r="O344">
        <v>1</v>
      </c>
      <c r="P344">
        <v>0</v>
      </c>
      <c r="Q344">
        <v>0</v>
      </c>
      <c r="R344">
        <v>0</v>
      </c>
      <c r="S344">
        <v>0</v>
      </c>
      <c r="T344" t="str">
        <f>IFERROR(VLOOKUP(S344,Sheet2!$A$6:$B$31,2,0),"Not Available")</f>
        <v>Not Available</v>
      </c>
      <c r="U344" t="s">
        <v>21</v>
      </c>
      <c r="V344">
        <v>0</v>
      </c>
      <c r="W344" s="1">
        <v>5951</v>
      </c>
      <c r="X344" t="s">
        <v>22</v>
      </c>
      <c r="Y344">
        <v>0</v>
      </c>
      <c r="Z344">
        <v>0</v>
      </c>
    </row>
    <row r="345" spans="1:26" x14ac:dyDescent="0.3">
      <c r="A345">
        <v>62458434742</v>
      </c>
      <c r="B345" t="s">
        <v>173</v>
      </c>
      <c r="C345">
        <v>72133643173</v>
      </c>
      <c r="D345" t="s">
        <v>380</v>
      </c>
      <c r="E345" s="1">
        <v>300000</v>
      </c>
      <c r="F345">
        <v>14.5</v>
      </c>
      <c r="G345" s="1">
        <v>302741</v>
      </c>
      <c r="H345" s="1">
        <v>302741</v>
      </c>
      <c r="I345" s="5">
        <f t="shared" si="17"/>
        <v>0</v>
      </c>
      <c r="J345" s="8">
        <f t="shared" si="15"/>
        <v>0</v>
      </c>
      <c r="K345">
        <v>0</v>
      </c>
      <c r="L345" s="7">
        <f t="shared" si="16"/>
        <v>0</v>
      </c>
      <c r="M345" s="2">
        <v>42438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  <c r="T345" t="str">
        <f>IFERROR(VLOOKUP(S345,Sheet2!$A$6:$B$31,2,0),"Not Available")</f>
        <v>Not Available</v>
      </c>
      <c r="U345" t="s">
        <v>21</v>
      </c>
      <c r="V345">
        <v>0</v>
      </c>
      <c r="W345" s="1">
        <v>10327</v>
      </c>
      <c r="X345" t="s">
        <v>22</v>
      </c>
      <c r="Y345">
        <v>0</v>
      </c>
      <c r="Z345">
        <v>0</v>
      </c>
    </row>
    <row r="346" spans="1:26" x14ac:dyDescent="0.3">
      <c r="A346">
        <v>62458444922</v>
      </c>
      <c r="B346" t="s">
        <v>173</v>
      </c>
      <c r="C346">
        <v>72058256734</v>
      </c>
      <c r="D346" t="s">
        <v>381</v>
      </c>
      <c r="E346" s="1">
        <v>250000</v>
      </c>
      <c r="F346">
        <v>14.5</v>
      </c>
      <c r="G346" s="1">
        <v>252284</v>
      </c>
      <c r="H346" s="1">
        <v>252284</v>
      </c>
      <c r="I346" s="5">
        <f t="shared" si="17"/>
        <v>0</v>
      </c>
      <c r="J346" s="8">
        <f t="shared" si="15"/>
        <v>0</v>
      </c>
      <c r="K346">
        <v>0</v>
      </c>
      <c r="L346" s="7">
        <f t="shared" si="16"/>
        <v>0</v>
      </c>
      <c r="M346" s="2">
        <v>42438</v>
      </c>
      <c r="N346">
        <v>1</v>
      </c>
      <c r="O346">
        <v>1</v>
      </c>
      <c r="P346">
        <v>0</v>
      </c>
      <c r="Q346">
        <v>0</v>
      </c>
      <c r="R346">
        <v>0</v>
      </c>
      <c r="S346">
        <v>0</v>
      </c>
      <c r="T346" t="str">
        <f>IFERROR(VLOOKUP(S346,Sheet2!$A$6:$B$31,2,0),"Not Available")</f>
        <v>Not Available</v>
      </c>
      <c r="U346" t="s">
        <v>21</v>
      </c>
      <c r="V346">
        <v>0</v>
      </c>
      <c r="W346" s="1">
        <v>5951</v>
      </c>
      <c r="X346" t="s">
        <v>22</v>
      </c>
      <c r="Y346">
        <v>0</v>
      </c>
      <c r="Z346">
        <v>0</v>
      </c>
    </row>
    <row r="347" spans="1:26" x14ac:dyDescent="0.3">
      <c r="A347">
        <v>62458575364</v>
      </c>
      <c r="B347" t="s">
        <v>173</v>
      </c>
      <c r="C347">
        <v>78250555093</v>
      </c>
      <c r="D347" t="s">
        <v>382</v>
      </c>
      <c r="E347" s="1">
        <v>400000</v>
      </c>
      <c r="F347">
        <v>14.5</v>
      </c>
      <c r="G347" s="1">
        <v>403496</v>
      </c>
      <c r="H347" s="1">
        <v>403496</v>
      </c>
      <c r="I347" s="5">
        <f t="shared" si="17"/>
        <v>0</v>
      </c>
      <c r="J347" s="8">
        <f t="shared" si="15"/>
        <v>0</v>
      </c>
      <c r="K347">
        <v>0</v>
      </c>
      <c r="L347" s="7">
        <f t="shared" si="16"/>
        <v>0</v>
      </c>
      <c r="M347" s="2">
        <v>42439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 t="str">
        <f>IFERROR(VLOOKUP(S347,Sheet2!$A$6:$B$31,2,0),"Not Available")</f>
        <v>Not Available</v>
      </c>
      <c r="U347" t="s">
        <v>21</v>
      </c>
      <c r="V347">
        <v>0</v>
      </c>
      <c r="W347" s="1">
        <v>9521</v>
      </c>
      <c r="X347" t="s">
        <v>22</v>
      </c>
      <c r="Y347">
        <v>0</v>
      </c>
      <c r="Z347">
        <v>0</v>
      </c>
    </row>
    <row r="348" spans="1:26" x14ac:dyDescent="0.3">
      <c r="A348">
        <v>62458592776</v>
      </c>
      <c r="B348" t="s">
        <v>173</v>
      </c>
      <c r="C348">
        <v>72053744646</v>
      </c>
      <c r="D348" t="s">
        <v>383</v>
      </c>
      <c r="E348" s="1">
        <v>100000</v>
      </c>
      <c r="F348">
        <v>14.5</v>
      </c>
      <c r="G348" s="1">
        <v>100914</v>
      </c>
      <c r="H348" s="1">
        <v>100914</v>
      </c>
      <c r="I348" s="5">
        <f t="shared" si="17"/>
        <v>0</v>
      </c>
      <c r="J348" s="8">
        <f t="shared" si="15"/>
        <v>0</v>
      </c>
      <c r="K348">
        <v>0</v>
      </c>
      <c r="L348" s="7">
        <f t="shared" si="16"/>
        <v>0</v>
      </c>
      <c r="M348" s="2">
        <v>42438</v>
      </c>
      <c r="N348">
        <v>1</v>
      </c>
      <c r="O348">
        <v>1</v>
      </c>
      <c r="P348">
        <v>0</v>
      </c>
      <c r="Q348">
        <v>0</v>
      </c>
      <c r="R348">
        <v>0</v>
      </c>
      <c r="S348">
        <v>0</v>
      </c>
      <c r="T348" t="str">
        <f>IFERROR(VLOOKUP(S348,Sheet2!$A$6:$B$31,2,0),"Not Available")</f>
        <v>Not Available</v>
      </c>
      <c r="U348" t="s">
        <v>21</v>
      </c>
      <c r="V348">
        <v>0</v>
      </c>
      <c r="W348" s="1">
        <v>2381</v>
      </c>
      <c r="X348" t="s">
        <v>22</v>
      </c>
      <c r="Y348">
        <v>0</v>
      </c>
      <c r="Z348">
        <v>0</v>
      </c>
    </row>
    <row r="349" spans="1:26" x14ac:dyDescent="0.3">
      <c r="A349">
        <v>62458642538</v>
      </c>
      <c r="B349" t="s">
        <v>173</v>
      </c>
      <c r="C349">
        <v>72001192468</v>
      </c>
      <c r="D349" t="s">
        <v>384</v>
      </c>
      <c r="E349" s="1">
        <v>400000</v>
      </c>
      <c r="F349">
        <v>14.5</v>
      </c>
      <c r="G349" s="1">
        <v>403337</v>
      </c>
      <c r="H349" s="1">
        <v>403337</v>
      </c>
      <c r="I349" s="5">
        <f t="shared" si="17"/>
        <v>0</v>
      </c>
      <c r="J349" s="8">
        <f t="shared" si="15"/>
        <v>0</v>
      </c>
      <c r="K349">
        <v>0</v>
      </c>
      <c r="L349" s="7">
        <f t="shared" si="16"/>
        <v>0</v>
      </c>
      <c r="M349" s="2">
        <v>42440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 t="str">
        <f>IFERROR(VLOOKUP(S349,Sheet2!$A$6:$B$31,2,0),"Not Available")</f>
        <v>Not Available</v>
      </c>
      <c r="U349" t="s">
        <v>21</v>
      </c>
      <c r="V349">
        <v>0</v>
      </c>
      <c r="W349" s="1">
        <v>9521</v>
      </c>
      <c r="X349" t="s">
        <v>22</v>
      </c>
      <c r="Y349">
        <v>0</v>
      </c>
      <c r="Z349">
        <v>0</v>
      </c>
    </row>
    <row r="350" spans="1:26" x14ac:dyDescent="0.3">
      <c r="A350">
        <v>62459501163</v>
      </c>
      <c r="B350" t="s">
        <v>173</v>
      </c>
      <c r="C350">
        <v>72130266626</v>
      </c>
      <c r="D350" t="s">
        <v>385</v>
      </c>
      <c r="E350" s="1">
        <v>595000</v>
      </c>
      <c r="F350">
        <v>14.5</v>
      </c>
      <c r="G350" s="1">
        <v>598647</v>
      </c>
      <c r="H350" s="1">
        <v>598647</v>
      </c>
      <c r="I350" s="5">
        <f t="shared" si="17"/>
        <v>0</v>
      </c>
      <c r="J350" s="8">
        <f t="shared" si="15"/>
        <v>0</v>
      </c>
      <c r="K350">
        <v>0</v>
      </c>
      <c r="L350" s="7">
        <f t="shared" si="16"/>
        <v>0</v>
      </c>
      <c r="M350" s="2">
        <v>42446</v>
      </c>
      <c r="N350">
        <v>1</v>
      </c>
      <c r="O350">
        <v>1</v>
      </c>
      <c r="P350">
        <v>0</v>
      </c>
      <c r="Q350">
        <v>0</v>
      </c>
      <c r="R350">
        <v>0</v>
      </c>
      <c r="S350">
        <v>0</v>
      </c>
      <c r="T350" t="str">
        <f>IFERROR(VLOOKUP(S350,Sheet2!$A$6:$B$31,2,0),"Not Available")</f>
        <v>Not Available</v>
      </c>
      <c r="U350" t="s">
        <v>21</v>
      </c>
      <c r="V350">
        <v>0</v>
      </c>
      <c r="W350" s="1">
        <v>14162</v>
      </c>
      <c r="X350" t="s">
        <v>22</v>
      </c>
      <c r="Y350">
        <v>0</v>
      </c>
      <c r="Z350">
        <v>0</v>
      </c>
    </row>
    <row r="351" spans="1:26" x14ac:dyDescent="0.3">
      <c r="A351">
        <v>62460148306</v>
      </c>
      <c r="B351" t="s">
        <v>173</v>
      </c>
      <c r="C351">
        <v>72000815010</v>
      </c>
      <c r="D351" t="s">
        <v>386</v>
      </c>
      <c r="E351" s="1">
        <v>120000</v>
      </c>
      <c r="F351">
        <v>14.5</v>
      </c>
      <c r="G351" s="1">
        <v>120477</v>
      </c>
      <c r="H351" s="1">
        <v>120477</v>
      </c>
      <c r="I351" s="5">
        <f t="shared" si="17"/>
        <v>0</v>
      </c>
      <c r="J351" s="8">
        <f t="shared" si="15"/>
        <v>0</v>
      </c>
      <c r="K351">
        <v>0</v>
      </c>
      <c r="L351" s="7">
        <f t="shared" si="16"/>
        <v>0</v>
      </c>
      <c r="M351" s="2">
        <v>42451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  <c r="T351" t="str">
        <f>IFERROR(VLOOKUP(S351,Sheet2!$A$6:$B$31,2,0),"Not Available")</f>
        <v>Not Available</v>
      </c>
      <c r="U351" t="s">
        <v>21</v>
      </c>
      <c r="V351">
        <v>0</v>
      </c>
      <c r="W351" s="1">
        <v>2857</v>
      </c>
      <c r="X351" t="s">
        <v>22</v>
      </c>
      <c r="Y351">
        <v>0</v>
      </c>
      <c r="Z351">
        <v>0</v>
      </c>
    </row>
    <row r="352" spans="1:26" x14ac:dyDescent="0.3">
      <c r="A352">
        <v>62460240786</v>
      </c>
      <c r="B352" t="s">
        <v>173</v>
      </c>
      <c r="C352">
        <v>72106998582</v>
      </c>
      <c r="D352" t="s">
        <v>105</v>
      </c>
      <c r="E352" s="1">
        <v>600000</v>
      </c>
      <c r="F352">
        <v>14.5</v>
      </c>
      <c r="G352" s="1">
        <v>602145</v>
      </c>
      <c r="H352" s="1">
        <v>602145</v>
      </c>
      <c r="I352" s="5">
        <f t="shared" si="17"/>
        <v>0</v>
      </c>
      <c r="J352" s="8">
        <f t="shared" si="15"/>
        <v>0</v>
      </c>
      <c r="K352">
        <v>0</v>
      </c>
      <c r="L352" s="7">
        <f t="shared" si="16"/>
        <v>0</v>
      </c>
      <c r="M352" s="2">
        <v>42452</v>
      </c>
      <c r="N352">
        <v>1</v>
      </c>
      <c r="O352">
        <v>1</v>
      </c>
      <c r="P352">
        <v>0</v>
      </c>
      <c r="Q352">
        <v>0</v>
      </c>
      <c r="R352">
        <v>0</v>
      </c>
      <c r="S352">
        <v>0</v>
      </c>
      <c r="T352" t="str">
        <f>IFERROR(VLOOKUP(S352,Sheet2!$A$6:$B$31,2,0),"Not Available")</f>
        <v>Not Available</v>
      </c>
      <c r="U352" t="s">
        <v>21</v>
      </c>
      <c r="V352">
        <v>0</v>
      </c>
      <c r="W352" s="1">
        <v>14281</v>
      </c>
      <c r="X352" t="s">
        <v>22</v>
      </c>
      <c r="Y352">
        <v>0</v>
      </c>
      <c r="Z352">
        <v>0</v>
      </c>
    </row>
    <row r="353" spans="1:26" x14ac:dyDescent="0.3">
      <c r="A353">
        <v>62461226852</v>
      </c>
      <c r="B353" t="s">
        <v>173</v>
      </c>
      <c r="C353">
        <v>78204952450</v>
      </c>
      <c r="D353" t="s">
        <v>387</v>
      </c>
      <c r="E353" s="1">
        <v>395000</v>
      </c>
      <c r="F353">
        <v>14.5</v>
      </c>
      <c r="G353" s="1">
        <v>395157</v>
      </c>
      <c r="H353" s="1">
        <v>395157</v>
      </c>
      <c r="I353" s="5">
        <f t="shared" si="17"/>
        <v>0</v>
      </c>
      <c r="J353" s="8">
        <f t="shared" si="15"/>
        <v>0</v>
      </c>
      <c r="K353">
        <v>0</v>
      </c>
      <c r="L353" s="7">
        <f t="shared" si="16"/>
        <v>0</v>
      </c>
      <c r="M353" s="2">
        <v>42460</v>
      </c>
      <c r="N353">
        <v>1</v>
      </c>
      <c r="O353">
        <v>1</v>
      </c>
      <c r="P353">
        <v>0</v>
      </c>
      <c r="Q353">
        <v>0</v>
      </c>
      <c r="R353">
        <v>0</v>
      </c>
      <c r="S353">
        <v>0</v>
      </c>
      <c r="T353" t="str">
        <f>IFERROR(VLOOKUP(S353,Sheet2!$A$6:$B$31,2,0),"Not Available")</f>
        <v>Not Available</v>
      </c>
      <c r="U353" t="s">
        <v>21</v>
      </c>
      <c r="V353">
        <v>0</v>
      </c>
      <c r="W353" s="1">
        <v>9294</v>
      </c>
      <c r="X353" t="s">
        <v>22</v>
      </c>
      <c r="Y353">
        <v>0</v>
      </c>
      <c r="Z353">
        <v>0</v>
      </c>
    </row>
    <row r="354" spans="1:26" x14ac:dyDescent="0.3">
      <c r="A354">
        <v>62284850699</v>
      </c>
      <c r="B354" t="s">
        <v>173</v>
      </c>
      <c r="C354">
        <v>78204871332</v>
      </c>
      <c r="D354" t="s">
        <v>388</v>
      </c>
      <c r="E354" s="1">
        <v>150000</v>
      </c>
      <c r="F354">
        <v>15.75</v>
      </c>
      <c r="G354" s="1">
        <v>15112.59</v>
      </c>
      <c r="H354" s="1">
        <v>21149.59</v>
      </c>
      <c r="I354" s="5">
        <f t="shared" si="17"/>
        <v>6037</v>
      </c>
      <c r="J354" s="8">
        <f t="shared" si="15"/>
        <v>1.1414256003025147</v>
      </c>
      <c r="K354" s="1">
        <v>6037</v>
      </c>
      <c r="L354" s="7">
        <f t="shared" si="16"/>
        <v>0</v>
      </c>
      <c r="M354" s="2">
        <v>41430</v>
      </c>
      <c r="N354">
        <v>33</v>
      </c>
      <c r="O354">
        <v>32</v>
      </c>
      <c r="P354">
        <v>1</v>
      </c>
      <c r="Q354">
        <v>2</v>
      </c>
      <c r="R354">
        <v>2</v>
      </c>
      <c r="S354">
        <v>504</v>
      </c>
      <c r="T354" t="str">
        <f>IFERROR(VLOOKUP(S354,Sheet2!$A$6:$B$31,2,0),"Not Available")</f>
        <v>1EMI =&gt; 30 days overdue</v>
      </c>
      <c r="U354" t="s">
        <v>21</v>
      </c>
      <c r="V354">
        <v>0</v>
      </c>
      <c r="W354" s="1">
        <v>5289</v>
      </c>
      <c r="X354" s="2">
        <v>42430</v>
      </c>
      <c r="Y354">
        <v>0</v>
      </c>
      <c r="Z354">
        <v>0</v>
      </c>
    </row>
    <row r="355" spans="1:26" x14ac:dyDescent="0.3">
      <c r="A355">
        <v>62342658313</v>
      </c>
      <c r="B355" t="s">
        <v>173</v>
      </c>
      <c r="C355">
        <v>72089080885</v>
      </c>
      <c r="D355" t="s">
        <v>389</v>
      </c>
      <c r="E355" s="1">
        <v>150000</v>
      </c>
      <c r="F355">
        <v>15.75</v>
      </c>
      <c r="G355" s="1">
        <v>92043.02</v>
      </c>
      <c r="H355" s="1">
        <v>107701.02</v>
      </c>
      <c r="I355" s="5">
        <f t="shared" si="17"/>
        <v>15658</v>
      </c>
      <c r="J355" s="8">
        <f t="shared" si="15"/>
        <v>2.9604840234448857</v>
      </c>
      <c r="K355" s="1">
        <v>15658</v>
      </c>
      <c r="L355" s="7">
        <f t="shared" si="16"/>
        <v>0</v>
      </c>
      <c r="M355" s="2">
        <v>41771</v>
      </c>
      <c r="N355">
        <v>22</v>
      </c>
      <c r="O355">
        <v>19</v>
      </c>
      <c r="P355">
        <v>3</v>
      </c>
      <c r="Q355">
        <v>3</v>
      </c>
      <c r="R355">
        <v>3</v>
      </c>
      <c r="S355">
        <v>505</v>
      </c>
      <c r="T355" t="str">
        <f>IFERROR(VLOOKUP(S355,Sheet2!$A$6:$B$31,2,0),"Not Available")</f>
        <v>2 EMI =&gt; 30 days over-due</v>
      </c>
      <c r="U355" t="s">
        <v>21</v>
      </c>
      <c r="V355">
        <v>0</v>
      </c>
      <c r="W355" s="1">
        <v>5289</v>
      </c>
      <c r="X355" s="2">
        <v>42429</v>
      </c>
      <c r="Y355">
        <v>0</v>
      </c>
      <c r="Z355">
        <v>0</v>
      </c>
    </row>
    <row r="356" spans="1:26" x14ac:dyDescent="0.3">
      <c r="A356">
        <v>62353775601</v>
      </c>
      <c r="B356" t="s">
        <v>173</v>
      </c>
      <c r="C356">
        <v>72000786484</v>
      </c>
      <c r="D356" t="s">
        <v>390</v>
      </c>
      <c r="E356" s="1">
        <v>300000</v>
      </c>
      <c r="F356">
        <v>15.75</v>
      </c>
      <c r="G356" s="1">
        <v>166540.17000000001</v>
      </c>
      <c r="H356" s="1">
        <v>197903.17</v>
      </c>
      <c r="I356" s="5">
        <f t="shared" si="17"/>
        <v>31363</v>
      </c>
      <c r="J356" s="8">
        <f t="shared" si="15"/>
        <v>2.9652075257634491</v>
      </c>
      <c r="K356" s="1">
        <v>31363</v>
      </c>
      <c r="L356" s="7">
        <f t="shared" si="16"/>
        <v>0</v>
      </c>
      <c r="M356" s="2">
        <v>41863</v>
      </c>
      <c r="N356">
        <v>19</v>
      </c>
      <c r="O356">
        <v>16</v>
      </c>
      <c r="P356">
        <v>3</v>
      </c>
      <c r="Q356">
        <v>3</v>
      </c>
      <c r="R356">
        <v>3</v>
      </c>
      <c r="S356">
        <v>505</v>
      </c>
      <c r="T356" t="str">
        <f>IFERROR(VLOOKUP(S356,Sheet2!$A$6:$B$31,2,0),"Not Available")</f>
        <v>2 EMI =&gt; 30 days over-due</v>
      </c>
      <c r="U356" t="s">
        <v>21</v>
      </c>
      <c r="V356">
        <v>0</v>
      </c>
      <c r="W356" s="1">
        <v>10577</v>
      </c>
      <c r="X356" s="2">
        <v>42429</v>
      </c>
      <c r="Y356">
        <v>0</v>
      </c>
      <c r="Z356">
        <v>0</v>
      </c>
    </row>
    <row r="357" spans="1:26" x14ac:dyDescent="0.3">
      <c r="A357">
        <v>62388453550</v>
      </c>
      <c r="B357" t="s">
        <v>173</v>
      </c>
      <c r="C357">
        <v>72106906907</v>
      </c>
      <c r="D357" t="s">
        <v>391</v>
      </c>
      <c r="E357" s="1">
        <v>100000</v>
      </c>
      <c r="F357">
        <v>15.75</v>
      </c>
      <c r="G357" s="1">
        <v>65899.899999999994</v>
      </c>
      <c r="H357" s="1">
        <v>75111.899999999994</v>
      </c>
      <c r="I357" s="5">
        <f t="shared" si="17"/>
        <v>9212</v>
      </c>
      <c r="J357" s="8">
        <f t="shared" si="15"/>
        <v>2.5560488346281911</v>
      </c>
      <c r="K357" s="1">
        <v>9212</v>
      </c>
      <c r="L357" s="7">
        <f t="shared" si="16"/>
        <v>0</v>
      </c>
      <c r="M357" s="2">
        <v>41989</v>
      </c>
      <c r="N357">
        <v>14</v>
      </c>
      <c r="O357">
        <v>11</v>
      </c>
      <c r="P357">
        <v>3</v>
      </c>
      <c r="Q357">
        <v>3</v>
      </c>
      <c r="R357">
        <v>3</v>
      </c>
      <c r="S357">
        <v>505</v>
      </c>
      <c r="T357" t="str">
        <f>IFERROR(VLOOKUP(S357,Sheet2!$A$6:$B$31,2,0),"Not Available")</f>
        <v>2 EMI =&gt; 30 days over-due</v>
      </c>
      <c r="U357" t="s">
        <v>21</v>
      </c>
      <c r="V357">
        <v>0</v>
      </c>
      <c r="W357" s="1">
        <v>3604</v>
      </c>
      <c r="X357" s="2">
        <v>42429</v>
      </c>
      <c r="Y357">
        <v>0</v>
      </c>
      <c r="Z357">
        <v>0</v>
      </c>
    </row>
    <row r="358" spans="1:26" x14ac:dyDescent="0.3">
      <c r="A358">
        <v>62418675505</v>
      </c>
      <c r="B358" t="s">
        <v>173</v>
      </c>
      <c r="C358">
        <v>72000896566</v>
      </c>
      <c r="D358" t="s">
        <v>392</v>
      </c>
      <c r="E358" s="1">
        <v>350000</v>
      </c>
      <c r="F358">
        <v>15.75</v>
      </c>
      <c r="G358" s="1">
        <v>271943.56</v>
      </c>
      <c r="H358" s="1">
        <v>308283.56</v>
      </c>
      <c r="I358" s="5">
        <f t="shared" si="17"/>
        <v>36340</v>
      </c>
      <c r="J358" s="8">
        <f t="shared" si="15"/>
        <v>2.9511125548156572</v>
      </c>
      <c r="K358" s="1">
        <v>36340</v>
      </c>
      <c r="L358" s="7">
        <f t="shared" si="16"/>
        <v>0</v>
      </c>
      <c r="M358" s="2">
        <v>42150</v>
      </c>
      <c r="N358">
        <v>10</v>
      </c>
      <c r="O358">
        <v>7</v>
      </c>
      <c r="P358">
        <v>3</v>
      </c>
      <c r="Q358">
        <v>3</v>
      </c>
      <c r="R358">
        <v>3</v>
      </c>
      <c r="S358">
        <v>505</v>
      </c>
      <c r="T358" t="str">
        <f>IFERROR(VLOOKUP(S358,Sheet2!$A$6:$B$31,2,0),"Not Available")</f>
        <v>2 EMI =&gt; 30 days over-due</v>
      </c>
      <c r="U358" t="s">
        <v>21</v>
      </c>
      <c r="V358">
        <v>0</v>
      </c>
      <c r="W358" s="1">
        <v>12314</v>
      </c>
      <c r="X358" s="2">
        <v>42429</v>
      </c>
      <c r="Y358">
        <v>0</v>
      </c>
      <c r="Z358">
        <v>0</v>
      </c>
    </row>
    <row r="359" spans="1:26" x14ac:dyDescent="0.3">
      <c r="A359">
        <v>62432332183</v>
      </c>
      <c r="B359" t="s">
        <v>173</v>
      </c>
      <c r="C359">
        <v>72027862888</v>
      </c>
      <c r="D359" t="s">
        <v>393</v>
      </c>
      <c r="E359" s="1">
        <v>110000</v>
      </c>
      <c r="F359">
        <v>15.75</v>
      </c>
      <c r="G359" s="1">
        <v>93128.84</v>
      </c>
      <c r="H359" s="1">
        <v>104583.84</v>
      </c>
      <c r="I359" s="5">
        <f t="shared" si="17"/>
        <v>11455</v>
      </c>
      <c r="J359" s="8">
        <f t="shared" si="15"/>
        <v>2.963777490297542</v>
      </c>
      <c r="K359" s="1">
        <v>11455</v>
      </c>
      <c r="L359" s="7">
        <f t="shared" si="16"/>
        <v>0</v>
      </c>
      <c r="M359" s="2">
        <v>42240</v>
      </c>
      <c r="N359">
        <v>7</v>
      </c>
      <c r="O359">
        <v>4</v>
      </c>
      <c r="P359">
        <v>3</v>
      </c>
      <c r="Q359">
        <v>3</v>
      </c>
      <c r="R359">
        <v>3</v>
      </c>
      <c r="S359">
        <v>505</v>
      </c>
      <c r="T359" t="str">
        <f>IFERROR(VLOOKUP(S359,Sheet2!$A$6:$B$31,2,0),"Not Available")</f>
        <v>2 EMI =&gt; 30 days over-due</v>
      </c>
      <c r="U359" t="s">
        <v>21</v>
      </c>
      <c r="V359">
        <v>0</v>
      </c>
      <c r="W359" s="1">
        <v>3865</v>
      </c>
      <c r="X359" s="2">
        <v>42429</v>
      </c>
      <c r="Y359">
        <v>0</v>
      </c>
      <c r="Z359">
        <v>0</v>
      </c>
    </row>
    <row r="360" spans="1:26" x14ac:dyDescent="0.3">
      <c r="A360">
        <v>62453793911</v>
      </c>
      <c r="B360" t="s">
        <v>173</v>
      </c>
      <c r="C360">
        <v>72088566445</v>
      </c>
      <c r="D360" t="s">
        <v>394</v>
      </c>
      <c r="E360" s="1">
        <v>120000</v>
      </c>
      <c r="F360">
        <v>14.5</v>
      </c>
      <c r="G360" s="1">
        <v>116252.38</v>
      </c>
      <c r="H360" s="1">
        <v>123024.38</v>
      </c>
      <c r="I360" s="5">
        <f t="shared" si="17"/>
        <v>6772</v>
      </c>
      <c r="J360" s="8">
        <f t="shared" si="15"/>
        <v>2</v>
      </c>
      <c r="K360" s="1">
        <v>6772</v>
      </c>
      <c r="L360" s="7">
        <f t="shared" si="16"/>
        <v>0</v>
      </c>
      <c r="M360" s="2">
        <v>42398</v>
      </c>
      <c r="N360">
        <v>2</v>
      </c>
      <c r="O360">
        <v>0</v>
      </c>
      <c r="P360">
        <v>2</v>
      </c>
      <c r="Q360">
        <v>3</v>
      </c>
      <c r="R360">
        <v>3</v>
      </c>
      <c r="S360">
        <v>505</v>
      </c>
      <c r="T360" t="str">
        <f>IFERROR(VLOOKUP(S360,Sheet2!$A$6:$B$31,2,0),"Not Available")</f>
        <v>2 EMI =&gt; 30 days over-due</v>
      </c>
      <c r="U360" t="s">
        <v>21</v>
      </c>
      <c r="V360">
        <v>0</v>
      </c>
      <c r="W360" s="1">
        <v>3386</v>
      </c>
      <c r="X360" s="2">
        <v>42429</v>
      </c>
      <c r="Y360">
        <v>0</v>
      </c>
      <c r="Z360">
        <v>0</v>
      </c>
    </row>
    <row r="361" spans="1:26" x14ac:dyDescent="0.3">
      <c r="A361">
        <v>62173033695</v>
      </c>
      <c r="B361" t="s">
        <v>173</v>
      </c>
      <c r="C361">
        <v>72000787863</v>
      </c>
      <c r="D361" t="s">
        <v>395</v>
      </c>
      <c r="E361" s="1">
        <v>90000</v>
      </c>
      <c r="F361">
        <v>15.75</v>
      </c>
      <c r="G361">
        <v>0</v>
      </c>
      <c r="H361">
        <v>5.07</v>
      </c>
      <c r="I361" s="5">
        <f t="shared" si="17"/>
        <v>5.07</v>
      </c>
      <c r="J361" s="8">
        <f t="shared" si="15"/>
        <v>1.5600000000000002E-3</v>
      </c>
      <c r="K361">
        <v>5.07</v>
      </c>
      <c r="L361" s="7">
        <f t="shared" si="16"/>
        <v>0</v>
      </c>
      <c r="M361" s="2">
        <v>40526</v>
      </c>
      <c r="N361">
        <v>36</v>
      </c>
      <c r="O361">
        <v>36</v>
      </c>
      <c r="P361">
        <v>0</v>
      </c>
      <c r="Q361">
        <v>6</v>
      </c>
      <c r="R361">
        <v>6</v>
      </c>
      <c r="S361">
        <v>802</v>
      </c>
      <c r="T361" t="str">
        <f>IFERROR(VLOOKUP(S361,Sheet2!$A$6:$B$31,2,0),"Not Available")</f>
        <v>Doubtful &gt;= 1 year</v>
      </c>
      <c r="U361" t="s">
        <v>21</v>
      </c>
      <c r="V361">
        <v>0</v>
      </c>
      <c r="W361" s="1">
        <v>3250</v>
      </c>
      <c r="X361" s="2">
        <v>41608</v>
      </c>
      <c r="Y361">
        <v>0</v>
      </c>
      <c r="Z361" s="1">
        <v>24675.02</v>
      </c>
    </row>
    <row r="362" spans="1:26" x14ac:dyDescent="0.3">
      <c r="A362">
        <v>62407668975</v>
      </c>
      <c r="B362" t="s">
        <v>396</v>
      </c>
      <c r="C362">
        <v>72105932156</v>
      </c>
      <c r="D362" t="s">
        <v>397</v>
      </c>
      <c r="E362" s="1">
        <v>200000</v>
      </c>
      <c r="F362">
        <v>11.5</v>
      </c>
      <c r="G362" s="1">
        <v>188158.42</v>
      </c>
      <c r="H362" s="1">
        <v>164959.42000000001</v>
      </c>
      <c r="I362" s="5">
        <f t="shared" si="17"/>
        <v>0</v>
      </c>
      <c r="J362" s="8">
        <f t="shared" si="15"/>
        <v>0</v>
      </c>
      <c r="K362">
        <v>0</v>
      </c>
      <c r="L362" s="7">
        <f t="shared" si="16"/>
        <v>0</v>
      </c>
      <c r="M362" s="2">
        <v>42075</v>
      </c>
      <c r="N362">
        <v>12</v>
      </c>
      <c r="O362">
        <v>12</v>
      </c>
      <c r="P362">
        <v>0</v>
      </c>
      <c r="Q362">
        <v>0</v>
      </c>
      <c r="R362">
        <v>0</v>
      </c>
      <c r="S362">
        <v>0</v>
      </c>
      <c r="T362" t="str">
        <f>IFERROR(VLOOKUP(S362,Sheet2!$A$6:$B$31,2,0),"Not Available")</f>
        <v>Not Available</v>
      </c>
      <c r="U362" t="s">
        <v>21</v>
      </c>
      <c r="V362">
        <v>21782</v>
      </c>
      <c r="W362" s="1">
        <v>2877</v>
      </c>
      <c r="X362" t="s">
        <v>22</v>
      </c>
      <c r="Y362">
        <v>0</v>
      </c>
      <c r="Z362">
        <v>0</v>
      </c>
    </row>
    <row r="363" spans="1:26" x14ac:dyDescent="0.3">
      <c r="A363">
        <v>62414499587</v>
      </c>
      <c r="B363" t="s">
        <v>398</v>
      </c>
      <c r="C363">
        <v>72001113156</v>
      </c>
      <c r="D363" t="s">
        <v>136</v>
      </c>
      <c r="E363" s="1">
        <v>370000</v>
      </c>
      <c r="F363">
        <v>9.8000000000000007</v>
      </c>
      <c r="G363" s="1">
        <v>348585</v>
      </c>
      <c r="H363" s="1">
        <v>336936</v>
      </c>
      <c r="I363" s="5">
        <f t="shared" si="17"/>
        <v>0</v>
      </c>
      <c r="J363" s="8">
        <f t="shared" si="15"/>
        <v>0</v>
      </c>
      <c r="K363">
        <v>0</v>
      </c>
      <c r="L363" s="7">
        <f t="shared" si="16"/>
        <v>0</v>
      </c>
      <c r="M363" s="2">
        <v>42116</v>
      </c>
      <c r="N363">
        <v>11</v>
      </c>
      <c r="O363">
        <v>11</v>
      </c>
      <c r="P363">
        <v>0</v>
      </c>
      <c r="Q363">
        <v>0</v>
      </c>
      <c r="R363">
        <v>0</v>
      </c>
      <c r="S363">
        <v>0</v>
      </c>
      <c r="T363" t="str">
        <f>IFERROR(VLOOKUP(S363,Sheet2!$A$6:$B$31,2,0),"Not Available")</f>
        <v>Not Available</v>
      </c>
      <c r="U363" t="s">
        <v>21</v>
      </c>
      <c r="V363">
        <v>0</v>
      </c>
      <c r="W363" s="1">
        <v>4941</v>
      </c>
      <c r="X363" t="s">
        <v>22</v>
      </c>
      <c r="Y363">
        <v>0</v>
      </c>
      <c r="Z363">
        <v>0</v>
      </c>
    </row>
    <row r="364" spans="1:26" x14ac:dyDescent="0.3">
      <c r="A364">
        <v>62454745978</v>
      </c>
      <c r="B364" t="s">
        <v>398</v>
      </c>
      <c r="C364">
        <v>72043449473</v>
      </c>
      <c r="D364" t="s">
        <v>144</v>
      </c>
      <c r="E364" s="1">
        <v>500000</v>
      </c>
      <c r="F364">
        <v>9.8000000000000007</v>
      </c>
      <c r="G364" s="1">
        <v>500141</v>
      </c>
      <c r="H364" s="1">
        <v>492130</v>
      </c>
      <c r="I364" s="5">
        <f t="shared" si="17"/>
        <v>0</v>
      </c>
      <c r="J364" s="8">
        <f t="shared" si="15"/>
        <v>0</v>
      </c>
      <c r="K364">
        <v>0</v>
      </c>
      <c r="L364" s="7">
        <f t="shared" si="16"/>
        <v>0</v>
      </c>
      <c r="M364" s="2">
        <v>42405</v>
      </c>
      <c r="N364">
        <v>1</v>
      </c>
      <c r="O364">
        <v>1</v>
      </c>
      <c r="P364">
        <v>0</v>
      </c>
      <c r="Q364">
        <v>0</v>
      </c>
      <c r="R364">
        <v>0</v>
      </c>
      <c r="S364">
        <v>0</v>
      </c>
      <c r="T364" t="str">
        <f>IFERROR(VLOOKUP(S364,Sheet2!$A$6:$B$31,2,0),"Not Available")</f>
        <v>Not Available</v>
      </c>
      <c r="U364" t="s">
        <v>21</v>
      </c>
      <c r="V364">
        <v>21782</v>
      </c>
      <c r="W364" s="1">
        <v>7289</v>
      </c>
      <c r="X364" t="s">
        <v>22</v>
      </c>
      <c r="Y364">
        <v>0</v>
      </c>
      <c r="Z364">
        <v>0</v>
      </c>
    </row>
    <row r="365" spans="1:26" x14ac:dyDescent="0.3">
      <c r="A365">
        <v>62459091199</v>
      </c>
      <c r="B365" t="s">
        <v>398</v>
      </c>
      <c r="C365">
        <v>72000756506</v>
      </c>
      <c r="D365" t="s">
        <v>399</v>
      </c>
      <c r="E365" s="1">
        <v>360000</v>
      </c>
      <c r="F365">
        <v>9.8000000000000007</v>
      </c>
      <c r="G365" s="1">
        <v>361740</v>
      </c>
      <c r="H365" s="1">
        <v>361740</v>
      </c>
      <c r="I365" s="5">
        <f t="shared" si="17"/>
        <v>0</v>
      </c>
      <c r="J365" s="8">
        <f t="shared" si="15"/>
        <v>0</v>
      </c>
      <c r="K365">
        <v>0</v>
      </c>
      <c r="L365" s="7">
        <f t="shared" si="16"/>
        <v>0</v>
      </c>
      <c r="M365" s="2">
        <v>42443</v>
      </c>
      <c r="N365">
        <v>1</v>
      </c>
      <c r="O365">
        <v>1</v>
      </c>
      <c r="P365">
        <v>0</v>
      </c>
      <c r="Q365">
        <v>0</v>
      </c>
      <c r="R365">
        <v>0</v>
      </c>
      <c r="S365">
        <v>0</v>
      </c>
      <c r="T365" t="str">
        <f>IFERROR(VLOOKUP(S365,Sheet2!$A$6:$B$31,2,0),"Not Available")</f>
        <v>Not Available</v>
      </c>
      <c r="U365" t="s">
        <v>21</v>
      </c>
      <c r="V365">
        <v>21782</v>
      </c>
      <c r="W365" s="1">
        <v>4742</v>
      </c>
      <c r="X365" t="s">
        <v>22</v>
      </c>
      <c r="Y365">
        <v>0</v>
      </c>
      <c r="Z365">
        <v>0</v>
      </c>
    </row>
    <row r="366" spans="1:26" x14ac:dyDescent="0.3">
      <c r="A366">
        <v>62461053671</v>
      </c>
      <c r="B366" t="s">
        <v>398</v>
      </c>
      <c r="C366">
        <v>72143942614</v>
      </c>
      <c r="D366" t="s">
        <v>400</v>
      </c>
      <c r="E366" s="1">
        <v>624000</v>
      </c>
      <c r="F366">
        <v>9.8000000000000007</v>
      </c>
      <c r="G366">
        <v>0</v>
      </c>
      <c r="H366">
        <v>0</v>
      </c>
      <c r="I366" s="5">
        <f t="shared" si="17"/>
        <v>0</v>
      </c>
      <c r="J366" s="8">
        <f t="shared" si="15"/>
        <v>0</v>
      </c>
      <c r="K366">
        <v>0</v>
      </c>
      <c r="L366" s="7">
        <f t="shared" si="16"/>
        <v>0</v>
      </c>
      <c r="M366" s="2">
        <v>42459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t="str">
        <f>IFERROR(VLOOKUP(S366,Sheet2!$A$6:$B$31,2,0),"Not Available")</f>
        <v>Not Available</v>
      </c>
      <c r="U366" t="s">
        <v>21</v>
      </c>
      <c r="V366">
        <v>21782</v>
      </c>
      <c r="W366" s="1">
        <v>8289</v>
      </c>
      <c r="X366" t="s">
        <v>22</v>
      </c>
      <c r="Y366">
        <v>0</v>
      </c>
      <c r="Z366">
        <v>0</v>
      </c>
    </row>
    <row r="367" spans="1:26" x14ac:dyDescent="0.3">
      <c r="A367">
        <v>62181127428</v>
      </c>
      <c r="B367" t="s">
        <v>401</v>
      </c>
      <c r="C367">
        <v>72078018707</v>
      </c>
      <c r="D367" t="s">
        <v>402</v>
      </c>
      <c r="E367" s="1">
        <v>800000</v>
      </c>
      <c r="F367">
        <v>13</v>
      </c>
      <c r="G367" s="1">
        <v>413543.33</v>
      </c>
      <c r="H367" s="1">
        <v>390591.33</v>
      </c>
      <c r="I367" s="5">
        <f t="shared" si="17"/>
        <v>0</v>
      </c>
      <c r="J367" s="8">
        <f t="shared" si="15"/>
        <v>0</v>
      </c>
      <c r="K367">
        <v>0</v>
      </c>
      <c r="L367" s="7">
        <f t="shared" si="16"/>
        <v>0</v>
      </c>
      <c r="M367" s="2">
        <v>40597</v>
      </c>
      <c r="N367">
        <v>48</v>
      </c>
      <c r="O367">
        <v>48</v>
      </c>
      <c r="P367">
        <v>0</v>
      </c>
      <c r="Q367">
        <v>0</v>
      </c>
      <c r="R367">
        <v>0</v>
      </c>
      <c r="S367">
        <v>0</v>
      </c>
      <c r="T367" t="str">
        <f>IFERROR(VLOOKUP(S367,Sheet2!$A$6:$B$31,2,0),"Not Available")</f>
        <v>Not Available</v>
      </c>
      <c r="U367" t="s">
        <v>21</v>
      </c>
      <c r="V367">
        <v>0</v>
      </c>
      <c r="W367" s="1">
        <v>19254</v>
      </c>
      <c r="X367" t="s">
        <v>22</v>
      </c>
      <c r="Y367">
        <v>0</v>
      </c>
      <c r="Z367">
        <v>0</v>
      </c>
    </row>
    <row r="368" spans="1:26" x14ac:dyDescent="0.3">
      <c r="A368">
        <v>62202908262</v>
      </c>
      <c r="B368" t="s">
        <v>401</v>
      </c>
      <c r="C368">
        <v>78300118344</v>
      </c>
      <c r="D368" t="s">
        <v>403</v>
      </c>
      <c r="E368" s="1">
        <v>515000</v>
      </c>
      <c r="F368">
        <v>13</v>
      </c>
      <c r="G368" s="1">
        <v>224685</v>
      </c>
      <c r="H368" s="1">
        <v>174064</v>
      </c>
      <c r="I368" s="5">
        <f t="shared" si="17"/>
        <v>0</v>
      </c>
      <c r="J368" s="8">
        <f t="shared" si="15"/>
        <v>0</v>
      </c>
      <c r="K368">
        <v>0</v>
      </c>
      <c r="L368" s="7">
        <f t="shared" si="16"/>
        <v>0</v>
      </c>
      <c r="M368" s="2">
        <v>40817</v>
      </c>
      <c r="N368">
        <v>53</v>
      </c>
      <c r="O368">
        <v>53</v>
      </c>
      <c r="P368">
        <v>0</v>
      </c>
      <c r="Q368">
        <v>0</v>
      </c>
      <c r="R368">
        <v>0</v>
      </c>
      <c r="S368">
        <v>0</v>
      </c>
      <c r="T368" t="str">
        <f>IFERROR(VLOOKUP(S368,Sheet2!$A$6:$B$31,2,0),"Not Available")</f>
        <v>Not Available</v>
      </c>
      <c r="U368" t="s">
        <v>21</v>
      </c>
      <c r="V368">
        <v>21782</v>
      </c>
      <c r="W368" s="1">
        <v>9938</v>
      </c>
      <c r="X368" t="s">
        <v>22</v>
      </c>
      <c r="Y368">
        <v>0</v>
      </c>
      <c r="Z368">
        <v>0</v>
      </c>
    </row>
    <row r="369" spans="1:26" x14ac:dyDescent="0.3">
      <c r="A369">
        <v>62206048074</v>
      </c>
      <c r="B369" t="s">
        <v>401</v>
      </c>
      <c r="C369">
        <v>78204935116</v>
      </c>
      <c r="D369" t="s">
        <v>404</v>
      </c>
      <c r="E369" s="1">
        <v>900000</v>
      </c>
      <c r="F369">
        <v>13</v>
      </c>
      <c r="G369" s="1">
        <v>586043.78</v>
      </c>
      <c r="H369" s="1">
        <v>491873.78</v>
      </c>
      <c r="I369" s="5">
        <f t="shared" si="17"/>
        <v>0</v>
      </c>
      <c r="J369" s="8">
        <f t="shared" si="15"/>
        <v>0</v>
      </c>
      <c r="K369">
        <v>0</v>
      </c>
      <c r="L369" s="7">
        <f t="shared" si="16"/>
        <v>0</v>
      </c>
      <c r="M369" s="2">
        <v>40851</v>
      </c>
      <c r="N369">
        <v>10</v>
      </c>
      <c r="O369">
        <v>10</v>
      </c>
      <c r="P369">
        <v>0</v>
      </c>
      <c r="Q369">
        <v>0</v>
      </c>
      <c r="R369">
        <v>0</v>
      </c>
      <c r="S369">
        <v>0</v>
      </c>
      <c r="T369" t="str">
        <f>IFERROR(VLOOKUP(S369,Sheet2!$A$6:$B$31,2,0),"Not Available")</f>
        <v>Not Available</v>
      </c>
      <c r="U369" t="s">
        <v>21</v>
      </c>
      <c r="V369">
        <v>21782</v>
      </c>
      <c r="W369" s="1">
        <v>21653</v>
      </c>
      <c r="X369" t="s">
        <v>22</v>
      </c>
      <c r="Y369">
        <v>0</v>
      </c>
      <c r="Z369">
        <v>877.13</v>
      </c>
    </row>
    <row r="370" spans="1:26" x14ac:dyDescent="0.3">
      <c r="A370">
        <v>62215475710</v>
      </c>
      <c r="B370" t="s">
        <v>401</v>
      </c>
      <c r="C370">
        <v>72089742376</v>
      </c>
      <c r="D370" t="s">
        <v>405</v>
      </c>
      <c r="E370" s="1">
        <v>480000</v>
      </c>
      <c r="F370">
        <v>13</v>
      </c>
      <c r="G370" s="1">
        <v>249915</v>
      </c>
      <c r="H370" s="1">
        <v>250465</v>
      </c>
      <c r="I370" s="5">
        <f t="shared" si="17"/>
        <v>550</v>
      </c>
      <c r="J370" s="8">
        <f t="shared" si="15"/>
        <v>5.9376012091115191E-2</v>
      </c>
      <c r="K370">
        <v>550</v>
      </c>
      <c r="L370" s="7">
        <f t="shared" si="16"/>
        <v>0</v>
      </c>
      <c r="M370" s="2">
        <v>40912</v>
      </c>
      <c r="N370">
        <v>50</v>
      </c>
      <c r="O370">
        <v>50</v>
      </c>
      <c r="P370">
        <v>0</v>
      </c>
      <c r="Q370">
        <v>0</v>
      </c>
      <c r="R370">
        <v>0</v>
      </c>
      <c r="S370">
        <v>0</v>
      </c>
      <c r="T370" t="str">
        <f>IFERROR(VLOOKUP(S370,Sheet2!$A$6:$B$31,2,0),"Not Available")</f>
        <v>Not Available</v>
      </c>
      <c r="U370" t="s">
        <v>21</v>
      </c>
      <c r="V370">
        <v>21782</v>
      </c>
      <c r="W370" s="1">
        <v>9263</v>
      </c>
      <c r="X370" s="2">
        <v>42430</v>
      </c>
      <c r="Y370">
        <v>0</v>
      </c>
      <c r="Z370">
        <v>0</v>
      </c>
    </row>
    <row r="371" spans="1:26" x14ac:dyDescent="0.3">
      <c r="A371">
        <v>62248361907</v>
      </c>
      <c r="B371" t="s">
        <v>401</v>
      </c>
      <c r="C371">
        <v>72101930662</v>
      </c>
      <c r="D371" t="s">
        <v>406</v>
      </c>
      <c r="E371" s="1">
        <v>400000</v>
      </c>
      <c r="F371">
        <v>13</v>
      </c>
      <c r="G371" s="1">
        <v>273140.44</v>
      </c>
      <c r="H371" s="1">
        <v>278457.44</v>
      </c>
      <c r="I371" s="5">
        <f t="shared" si="17"/>
        <v>5317</v>
      </c>
      <c r="J371" s="8">
        <f t="shared" si="15"/>
        <v>0.6741473310510967</v>
      </c>
      <c r="K371" s="1">
        <v>5317</v>
      </c>
      <c r="L371" s="7">
        <f t="shared" si="16"/>
        <v>0</v>
      </c>
      <c r="M371" s="2">
        <v>41178</v>
      </c>
      <c r="N371">
        <v>41</v>
      </c>
      <c r="O371">
        <v>40</v>
      </c>
      <c r="P371">
        <v>1</v>
      </c>
      <c r="Q371">
        <v>0</v>
      </c>
      <c r="R371">
        <v>0</v>
      </c>
      <c r="S371">
        <v>0</v>
      </c>
      <c r="T371" t="str">
        <f>IFERROR(VLOOKUP(S371,Sheet2!$A$6:$B$31,2,0),"Not Available")</f>
        <v>Not Available</v>
      </c>
      <c r="U371" t="s">
        <v>21</v>
      </c>
      <c r="V371">
        <v>21782</v>
      </c>
      <c r="W371" s="1">
        <v>7887</v>
      </c>
      <c r="X371" s="2">
        <v>42394</v>
      </c>
      <c r="Y371">
        <v>0</v>
      </c>
      <c r="Z371">
        <v>15.6</v>
      </c>
    </row>
    <row r="372" spans="1:26" x14ac:dyDescent="0.3">
      <c r="A372">
        <v>62252727775</v>
      </c>
      <c r="B372" t="s">
        <v>401</v>
      </c>
      <c r="C372">
        <v>72115742381</v>
      </c>
      <c r="D372" t="s">
        <v>407</v>
      </c>
      <c r="E372" s="1">
        <v>440000</v>
      </c>
      <c r="F372">
        <v>13</v>
      </c>
      <c r="G372" s="1">
        <v>254842.19</v>
      </c>
      <c r="H372" s="1">
        <v>251782.19</v>
      </c>
      <c r="I372" s="5">
        <f t="shared" si="17"/>
        <v>0</v>
      </c>
      <c r="J372" s="8">
        <f t="shared" si="15"/>
        <v>0</v>
      </c>
      <c r="K372">
        <v>0</v>
      </c>
      <c r="L372" s="7">
        <f t="shared" si="16"/>
        <v>0</v>
      </c>
      <c r="M372" s="2">
        <v>41208</v>
      </c>
      <c r="N372">
        <v>40</v>
      </c>
      <c r="O372">
        <v>40</v>
      </c>
      <c r="P372">
        <v>0</v>
      </c>
      <c r="Q372">
        <v>0</v>
      </c>
      <c r="R372">
        <v>0</v>
      </c>
      <c r="S372">
        <v>0</v>
      </c>
      <c r="T372" t="str">
        <f>IFERROR(VLOOKUP(S372,Sheet2!$A$6:$B$31,2,0),"Not Available")</f>
        <v>Not Available</v>
      </c>
      <c r="U372" t="s">
        <v>21</v>
      </c>
      <c r="V372">
        <v>0</v>
      </c>
      <c r="W372" s="1">
        <v>8611</v>
      </c>
      <c r="X372" t="s">
        <v>22</v>
      </c>
      <c r="Y372">
        <v>0</v>
      </c>
      <c r="Z372">
        <v>0</v>
      </c>
    </row>
    <row r="373" spans="1:26" x14ac:dyDescent="0.3">
      <c r="A373">
        <v>62292442171</v>
      </c>
      <c r="B373" t="s">
        <v>401</v>
      </c>
      <c r="C373">
        <v>72130676790</v>
      </c>
      <c r="D373" t="s">
        <v>408</v>
      </c>
      <c r="E373" s="1">
        <v>400000</v>
      </c>
      <c r="F373">
        <v>13</v>
      </c>
      <c r="G373" s="1">
        <v>314044.93</v>
      </c>
      <c r="H373" s="1">
        <v>321367.93</v>
      </c>
      <c r="I373" s="5">
        <f t="shared" si="17"/>
        <v>7323</v>
      </c>
      <c r="J373" s="8">
        <f t="shared" si="15"/>
        <v>0.93489084641899656</v>
      </c>
      <c r="K373" s="1">
        <v>7323</v>
      </c>
      <c r="L373" s="7">
        <f t="shared" si="16"/>
        <v>0</v>
      </c>
      <c r="M373" s="2">
        <v>41477</v>
      </c>
      <c r="N373">
        <v>31</v>
      </c>
      <c r="O373">
        <v>30</v>
      </c>
      <c r="P373">
        <v>1</v>
      </c>
      <c r="Q373">
        <v>0</v>
      </c>
      <c r="R373">
        <v>0</v>
      </c>
      <c r="S373">
        <v>0</v>
      </c>
      <c r="T373" t="str">
        <f>IFERROR(VLOOKUP(S373,Sheet2!$A$6:$B$31,2,0),"Not Available")</f>
        <v>Not Available</v>
      </c>
      <c r="U373" t="s">
        <v>21</v>
      </c>
      <c r="V373">
        <v>21782</v>
      </c>
      <c r="W373" s="1">
        <v>7833</v>
      </c>
      <c r="X373" s="2">
        <v>42430</v>
      </c>
      <c r="Y373">
        <v>0</v>
      </c>
      <c r="Z373">
        <v>0</v>
      </c>
    </row>
    <row r="374" spans="1:26" x14ac:dyDescent="0.3">
      <c r="A374">
        <v>62318432634</v>
      </c>
      <c r="B374" t="s">
        <v>401</v>
      </c>
      <c r="C374">
        <v>72159737877</v>
      </c>
      <c r="D374" t="s">
        <v>409</v>
      </c>
      <c r="E374" s="1">
        <v>1900000</v>
      </c>
      <c r="F374">
        <v>13</v>
      </c>
      <c r="G374" s="1">
        <v>1409268</v>
      </c>
      <c r="H374" s="1">
        <v>1187759</v>
      </c>
      <c r="I374" s="5">
        <f t="shared" si="17"/>
        <v>0</v>
      </c>
      <c r="J374" s="8">
        <f t="shared" si="15"/>
        <v>0</v>
      </c>
      <c r="K374">
        <v>0</v>
      </c>
      <c r="L374" s="7">
        <f t="shared" si="16"/>
        <v>0</v>
      </c>
      <c r="M374" s="2">
        <v>41604</v>
      </c>
      <c r="N374">
        <v>25</v>
      </c>
      <c r="O374">
        <v>25</v>
      </c>
      <c r="P374">
        <v>0</v>
      </c>
      <c r="Q374">
        <v>0</v>
      </c>
      <c r="R374">
        <v>0</v>
      </c>
      <c r="S374">
        <v>0</v>
      </c>
      <c r="T374" t="str">
        <f>IFERROR(VLOOKUP(S374,Sheet2!$A$6:$B$31,2,0),"Not Available")</f>
        <v>Not Available</v>
      </c>
      <c r="U374" t="s">
        <v>21</v>
      </c>
      <c r="V374">
        <v>21782</v>
      </c>
      <c r="W374" s="1">
        <v>38560</v>
      </c>
      <c r="X374" t="s">
        <v>22</v>
      </c>
      <c r="Y374">
        <v>0</v>
      </c>
      <c r="Z374">
        <v>0</v>
      </c>
    </row>
    <row r="375" spans="1:26" x14ac:dyDescent="0.3">
      <c r="A375">
        <v>62353699243</v>
      </c>
      <c r="B375" t="s">
        <v>401</v>
      </c>
      <c r="C375">
        <v>72176713186</v>
      </c>
      <c r="D375" t="s">
        <v>410</v>
      </c>
      <c r="E375" s="1">
        <v>365000</v>
      </c>
      <c r="F375">
        <v>13</v>
      </c>
      <c r="G375" s="1">
        <v>309454.5</v>
      </c>
      <c r="H375" s="1">
        <v>315272.5</v>
      </c>
      <c r="I375" s="5">
        <f t="shared" si="17"/>
        <v>5818</v>
      </c>
      <c r="J375" s="8">
        <f t="shared" si="15"/>
        <v>0.85823867827113143</v>
      </c>
      <c r="K375" s="1">
        <v>5818</v>
      </c>
      <c r="L375" s="7">
        <f t="shared" si="16"/>
        <v>0</v>
      </c>
      <c r="M375" s="2">
        <v>41863</v>
      </c>
      <c r="N375">
        <v>19</v>
      </c>
      <c r="O375">
        <v>18</v>
      </c>
      <c r="P375">
        <v>1</v>
      </c>
      <c r="Q375">
        <v>0</v>
      </c>
      <c r="R375">
        <v>0</v>
      </c>
      <c r="S375">
        <v>0</v>
      </c>
      <c r="T375" t="str">
        <f>IFERROR(VLOOKUP(S375,Sheet2!$A$6:$B$31,2,0),"Not Available")</f>
        <v>Not Available</v>
      </c>
      <c r="U375" t="s">
        <v>21</v>
      </c>
      <c r="V375">
        <v>0</v>
      </c>
      <c r="W375" s="1">
        <v>6779</v>
      </c>
      <c r="X375" s="2">
        <v>42460</v>
      </c>
      <c r="Y375">
        <v>0</v>
      </c>
      <c r="Z375">
        <v>0</v>
      </c>
    </row>
    <row r="376" spans="1:26" x14ac:dyDescent="0.3">
      <c r="A376">
        <v>62397358235</v>
      </c>
      <c r="B376" t="s">
        <v>401</v>
      </c>
      <c r="C376">
        <v>72052690043</v>
      </c>
      <c r="D376" t="s">
        <v>207</v>
      </c>
      <c r="E376" s="1">
        <v>1500000</v>
      </c>
      <c r="F376">
        <v>13</v>
      </c>
      <c r="G376" s="1">
        <v>1335449.56</v>
      </c>
      <c r="H376" s="1">
        <v>1338279.56</v>
      </c>
      <c r="I376" s="5">
        <f t="shared" si="17"/>
        <v>2830</v>
      </c>
      <c r="J376" s="8">
        <f t="shared" si="15"/>
        <v>0.10158661784765596</v>
      </c>
      <c r="K376" s="1">
        <v>2830</v>
      </c>
      <c r="L376" s="7">
        <f t="shared" si="16"/>
        <v>0</v>
      </c>
      <c r="M376" s="2">
        <v>42026</v>
      </c>
      <c r="N376">
        <v>14</v>
      </c>
      <c r="O376">
        <v>14</v>
      </c>
      <c r="P376">
        <v>0</v>
      </c>
      <c r="Q376">
        <v>0</v>
      </c>
      <c r="R376">
        <v>0</v>
      </c>
      <c r="S376">
        <v>0</v>
      </c>
      <c r="T376" t="str">
        <f>IFERROR(VLOOKUP(S376,Sheet2!$A$6:$B$31,2,0),"Not Available")</f>
        <v>Not Available</v>
      </c>
      <c r="U376" t="s">
        <v>21</v>
      </c>
      <c r="V376">
        <v>21782</v>
      </c>
      <c r="W376" s="1">
        <v>27858</v>
      </c>
      <c r="X376" s="2">
        <v>42460</v>
      </c>
      <c r="Y376">
        <v>0</v>
      </c>
      <c r="Z376">
        <v>0</v>
      </c>
    </row>
    <row r="377" spans="1:26" x14ac:dyDescent="0.3">
      <c r="A377">
        <v>62400102575</v>
      </c>
      <c r="B377" t="s">
        <v>401</v>
      </c>
      <c r="C377">
        <v>72052894820</v>
      </c>
      <c r="D377" t="s">
        <v>411</v>
      </c>
      <c r="E377" s="1">
        <v>700000</v>
      </c>
      <c r="F377">
        <v>13</v>
      </c>
      <c r="G377" s="1">
        <v>631158</v>
      </c>
      <c r="H377" s="1">
        <v>524913</v>
      </c>
      <c r="I377" s="5">
        <f t="shared" si="17"/>
        <v>0</v>
      </c>
      <c r="J377" s="8">
        <f t="shared" si="15"/>
        <v>0</v>
      </c>
      <c r="K377">
        <v>0</v>
      </c>
      <c r="L377" s="7">
        <f t="shared" si="16"/>
        <v>0</v>
      </c>
      <c r="M377" s="2">
        <v>42038</v>
      </c>
      <c r="N377">
        <v>12</v>
      </c>
      <c r="O377">
        <v>12</v>
      </c>
      <c r="P377">
        <v>0</v>
      </c>
      <c r="Q377">
        <v>0</v>
      </c>
      <c r="R377">
        <v>0</v>
      </c>
      <c r="S377">
        <v>0</v>
      </c>
      <c r="T377" t="str">
        <f>IFERROR(VLOOKUP(S377,Sheet2!$A$6:$B$31,2,0),"Not Available")</f>
        <v>Not Available</v>
      </c>
      <c r="U377" t="s">
        <v>21</v>
      </c>
      <c r="V377">
        <v>21782</v>
      </c>
      <c r="W377" s="1">
        <v>13001</v>
      </c>
      <c r="X377" t="s">
        <v>22</v>
      </c>
      <c r="Y377">
        <v>0</v>
      </c>
      <c r="Z377">
        <v>0</v>
      </c>
    </row>
    <row r="378" spans="1:26" x14ac:dyDescent="0.3">
      <c r="A378">
        <v>62401201349</v>
      </c>
      <c r="B378" t="s">
        <v>401</v>
      </c>
      <c r="C378">
        <v>72135725644</v>
      </c>
      <c r="D378" t="s">
        <v>412</v>
      </c>
      <c r="E378" s="1">
        <v>1200000</v>
      </c>
      <c r="F378">
        <v>13</v>
      </c>
      <c r="G378" s="1">
        <v>1080658</v>
      </c>
      <c r="H378" s="1">
        <v>1044896</v>
      </c>
      <c r="I378" s="5">
        <f t="shared" si="17"/>
        <v>0</v>
      </c>
      <c r="J378" s="8">
        <f t="shared" si="15"/>
        <v>0</v>
      </c>
      <c r="K378">
        <v>0</v>
      </c>
      <c r="L378" s="7">
        <f t="shared" si="16"/>
        <v>0</v>
      </c>
      <c r="M378" s="2">
        <v>42042</v>
      </c>
      <c r="N378">
        <v>12</v>
      </c>
      <c r="O378">
        <v>12</v>
      </c>
      <c r="P378">
        <v>0</v>
      </c>
      <c r="Q378">
        <v>0</v>
      </c>
      <c r="R378">
        <v>0</v>
      </c>
      <c r="S378">
        <v>0</v>
      </c>
      <c r="T378" t="str">
        <f>IFERROR(VLOOKUP(S378,Sheet2!$A$6:$B$31,2,0),"Not Available")</f>
        <v>Not Available</v>
      </c>
      <c r="U378" t="s">
        <v>21</v>
      </c>
      <c r="V378">
        <v>21782</v>
      </c>
      <c r="W378" s="1">
        <v>22287</v>
      </c>
      <c r="X378" t="s">
        <v>22</v>
      </c>
      <c r="Y378">
        <v>0</v>
      </c>
      <c r="Z378">
        <v>0</v>
      </c>
    </row>
    <row r="379" spans="1:26" x14ac:dyDescent="0.3">
      <c r="A379">
        <v>62403893245</v>
      </c>
      <c r="B379" t="s">
        <v>401</v>
      </c>
      <c r="C379">
        <v>72210023003</v>
      </c>
      <c r="D379" t="s">
        <v>413</v>
      </c>
      <c r="E379" s="1">
        <v>2070000</v>
      </c>
      <c r="F379">
        <v>13</v>
      </c>
      <c r="G379" s="1">
        <v>1857114.12</v>
      </c>
      <c r="H379" s="1">
        <v>1857347.12</v>
      </c>
      <c r="I379" s="5">
        <f t="shared" si="17"/>
        <v>233</v>
      </c>
      <c r="J379" s="8">
        <f t="shared" si="15"/>
        <v>6.0607637082509625E-3</v>
      </c>
      <c r="K379">
        <v>233</v>
      </c>
      <c r="L379" s="7">
        <f t="shared" si="16"/>
        <v>0</v>
      </c>
      <c r="M379" s="2">
        <v>42055</v>
      </c>
      <c r="N379">
        <v>13</v>
      </c>
      <c r="O379">
        <v>13</v>
      </c>
      <c r="P379">
        <v>0</v>
      </c>
      <c r="Q379">
        <v>0</v>
      </c>
      <c r="R379">
        <v>0</v>
      </c>
      <c r="S379">
        <v>0</v>
      </c>
      <c r="T379" t="str">
        <f>IFERROR(VLOOKUP(S379,Sheet2!$A$6:$B$31,2,0),"Not Available")</f>
        <v>Not Available</v>
      </c>
      <c r="U379" t="s">
        <v>21</v>
      </c>
      <c r="V379">
        <v>21782</v>
      </c>
      <c r="W379" s="1">
        <v>38444</v>
      </c>
      <c r="X379" s="2">
        <v>42459</v>
      </c>
      <c r="Y379">
        <v>0</v>
      </c>
      <c r="Z379">
        <v>0</v>
      </c>
    </row>
    <row r="380" spans="1:26" x14ac:dyDescent="0.3">
      <c r="A380">
        <v>62409077627</v>
      </c>
      <c r="B380" t="s">
        <v>401</v>
      </c>
      <c r="C380">
        <v>72171480825</v>
      </c>
      <c r="D380" t="s">
        <v>414</v>
      </c>
      <c r="E380" s="1">
        <v>1125000</v>
      </c>
      <c r="F380">
        <v>13</v>
      </c>
      <c r="G380" s="1">
        <v>1021511</v>
      </c>
      <c r="H380" s="1">
        <v>1026556</v>
      </c>
      <c r="I380" s="5">
        <f t="shared" si="17"/>
        <v>5045</v>
      </c>
      <c r="J380" s="8">
        <f t="shared" si="15"/>
        <v>0.24145687757250886</v>
      </c>
      <c r="K380" s="1">
        <v>5045</v>
      </c>
      <c r="L380" s="7">
        <f t="shared" si="16"/>
        <v>0</v>
      </c>
      <c r="M380" s="2">
        <v>42081</v>
      </c>
      <c r="N380">
        <v>12</v>
      </c>
      <c r="O380">
        <v>12</v>
      </c>
      <c r="P380">
        <v>0</v>
      </c>
      <c r="Q380">
        <v>0</v>
      </c>
      <c r="R380">
        <v>0</v>
      </c>
      <c r="S380">
        <v>0</v>
      </c>
      <c r="T380" t="str">
        <f>IFERROR(VLOOKUP(S380,Sheet2!$A$6:$B$31,2,0),"Not Available")</f>
        <v>Not Available</v>
      </c>
      <c r="U380" t="s">
        <v>21</v>
      </c>
      <c r="V380">
        <v>21782</v>
      </c>
      <c r="W380" s="1">
        <v>20894</v>
      </c>
      <c r="X380" s="2">
        <v>42460</v>
      </c>
      <c r="Y380">
        <v>0</v>
      </c>
      <c r="Z380">
        <v>0</v>
      </c>
    </row>
    <row r="381" spans="1:26" x14ac:dyDescent="0.3">
      <c r="A381">
        <v>62418845671</v>
      </c>
      <c r="B381" t="s">
        <v>401</v>
      </c>
      <c r="C381">
        <v>78249297227</v>
      </c>
      <c r="D381" t="s">
        <v>415</v>
      </c>
      <c r="E381" s="1">
        <v>1000000</v>
      </c>
      <c r="F381">
        <v>13</v>
      </c>
      <c r="G381" s="1">
        <v>938211</v>
      </c>
      <c r="H381" s="1">
        <v>942067</v>
      </c>
      <c r="I381" s="5">
        <f t="shared" si="17"/>
        <v>3856</v>
      </c>
      <c r="J381" s="8">
        <f t="shared" si="15"/>
        <v>0.20438884766246157</v>
      </c>
      <c r="K381" s="1">
        <v>3856</v>
      </c>
      <c r="L381" s="7">
        <f t="shared" si="16"/>
        <v>0</v>
      </c>
      <c r="M381" s="2">
        <v>42151</v>
      </c>
      <c r="N381">
        <v>8</v>
      </c>
      <c r="O381">
        <v>8</v>
      </c>
      <c r="P381">
        <v>0</v>
      </c>
      <c r="Q381">
        <v>0</v>
      </c>
      <c r="R381">
        <v>0</v>
      </c>
      <c r="S381">
        <v>0</v>
      </c>
      <c r="T381" t="str">
        <f>IFERROR(VLOOKUP(S381,Sheet2!$A$6:$B$31,2,0),"Not Available")</f>
        <v>Not Available</v>
      </c>
      <c r="U381" t="s">
        <v>21</v>
      </c>
      <c r="V381">
        <v>21782</v>
      </c>
      <c r="W381" s="1">
        <v>18866</v>
      </c>
      <c r="X381" s="2">
        <v>42460</v>
      </c>
      <c r="Y381">
        <v>0</v>
      </c>
      <c r="Z381">
        <v>0</v>
      </c>
    </row>
    <row r="382" spans="1:26" x14ac:dyDescent="0.3">
      <c r="A382">
        <v>62421402327</v>
      </c>
      <c r="B382" t="s">
        <v>401</v>
      </c>
      <c r="C382">
        <v>79214442645</v>
      </c>
      <c r="D382" t="s">
        <v>416</v>
      </c>
      <c r="E382" s="1">
        <v>800000</v>
      </c>
      <c r="F382">
        <v>13</v>
      </c>
      <c r="G382" s="1">
        <v>746985</v>
      </c>
      <c r="H382" s="1">
        <v>746623</v>
      </c>
      <c r="I382" s="5">
        <f t="shared" si="17"/>
        <v>0</v>
      </c>
      <c r="J382" s="8">
        <f t="shared" si="15"/>
        <v>0</v>
      </c>
      <c r="K382">
        <v>0</v>
      </c>
      <c r="L382" s="7">
        <f t="shared" si="16"/>
        <v>0</v>
      </c>
      <c r="M382" s="2">
        <v>42171</v>
      </c>
      <c r="N382">
        <v>8</v>
      </c>
      <c r="O382">
        <v>8</v>
      </c>
      <c r="P382">
        <v>0</v>
      </c>
      <c r="Q382">
        <v>0</v>
      </c>
      <c r="R382">
        <v>0</v>
      </c>
      <c r="S382">
        <v>0</v>
      </c>
      <c r="T382" t="str">
        <f>IFERROR(VLOOKUP(S382,Sheet2!$A$6:$B$31,2,0),"Not Available")</f>
        <v>Not Available</v>
      </c>
      <c r="U382" t="s">
        <v>21</v>
      </c>
      <c r="V382">
        <v>21782</v>
      </c>
      <c r="W382" s="1">
        <v>14792</v>
      </c>
      <c r="X382" t="s">
        <v>22</v>
      </c>
      <c r="Y382">
        <v>0</v>
      </c>
      <c r="Z382">
        <v>0</v>
      </c>
    </row>
    <row r="383" spans="1:26" x14ac:dyDescent="0.3">
      <c r="A383">
        <v>62454940300</v>
      </c>
      <c r="B383" t="s">
        <v>401</v>
      </c>
      <c r="C383">
        <v>78250357591</v>
      </c>
      <c r="D383" t="s">
        <v>417</v>
      </c>
      <c r="E383" s="1">
        <v>1100000</v>
      </c>
      <c r="F383">
        <v>13</v>
      </c>
      <c r="G383" s="1">
        <v>1101518</v>
      </c>
      <c r="H383" s="1">
        <v>1101430</v>
      </c>
      <c r="I383" s="5">
        <f t="shared" si="17"/>
        <v>0</v>
      </c>
      <c r="J383" s="8">
        <f t="shared" si="15"/>
        <v>0</v>
      </c>
      <c r="K383">
        <v>0</v>
      </c>
      <c r="L383" s="7">
        <f t="shared" si="16"/>
        <v>0</v>
      </c>
      <c r="M383" s="2">
        <v>42406</v>
      </c>
      <c r="N383">
        <v>1</v>
      </c>
      <c r="O383">
        <v>1</v>
      </c>
      <c r="P383">
        <v>0</v>
      </c>
      <c r="Q383">
        <v>0</v>
      </c>
      <c r="R383">
        <v>0</v>
      </c>
      <c r="S383">
        <v>0</v>
      </c>
      <c r="T383" t="str">
        <f>IFERROR(VLOOKUP(S383,Sheet2!$A$6:$B$31,2,0),"Not Available")</f>
        <v>Not Available</v>
      </c>
      <c r="U383" t="s">
        <v>21</v>
      </c>
      <c r="V383">
        <v>21782</v>
      </c>
      <c r="W383" s="1">
        <v>20012</v>
      </c>
      <c r="X383" t="s">
        <v>22</v>
      </c>
      <c r="Y383">
        <v>0</v>
      </c>
      <c r="Z383">
        <v>0</v>
      </c>
    </row>
    <row r="384" spans="1:26" x14ac:dyDescent="0.3">
      <c r="A384">
        <v>62345693229</v>
      </c>
      <c r="B384" t="s">
        <v>401</v>
      </c>
      <c r="C384">
        <v>79217787959</v>
      </c>
      <c r="D384" t="s">
        <v>418</v>
      </c>
      <c r="E384" s="1">
        <v>490000</v>
      </c>
      <c r="F384">
        <v>13</v>
      </c>
      <c r="G384" s="1">
        <v>415886.13</v>
      </c>
      <c r="H384" s="1">
        <v>425984.13</v>
      </c>
      <c r="I384" s="5">
        <f t="shared" si="17"/>
        <v>10098</v>
      </c>
      <c r="J384" s="8">
        <f t="shared" si="15"/>
        <v>1.1176535694521306</v>
      </c>
      <c r="K384" s="1">
        <v>10098</v>
      </c>
      <c r="L384" s="7">
        <f t="shared" si="16"/>
        <v>0</v>
      </c>
      <c r="M384" s="2">
        <v>41801</v>
      </c>
      <c r="N384">
        <v>21</v>
      </c>
      <c r="O384">
        <v>20</v>
      </c>
      <c r="P384">
        <v>1</v>
      </c>
      <c r="Q384">
        <v>1</v>
      </c>
      <c r="R384">
        <v>1</v>
      </c>
      <c r="S384">
        <v>501</v>
      </c>
      <c r="T384" t="str">
        <f>IFERROR(VLOOKUP(S384,Sheet2!$A$6:$B$31,2,0),"Not Available")</f>
        <v>EMI overdue : 7-29 days</v>
      </c>
      <c r="U384" t="s">
        <v>21</v>
      </c>
      <c r="V384">
        <v>21782</v>
      </c>
      <c r="W384" s="1">
        <v>9035</v>
      </c>
      <c r="X384" s="2">
        <v>42439</v>
      </c>
      <c r="Y384">
        <v>0</v>
      </c>
      <c r="Z384">
        <v>0</v>
      </c>
    </row>
    <row r="385" spans="1:26" x14ac:dyDescent="0.3">
      <c r="A385">
        <v>62217771807</v>
      </c>
      <c r="B385" t="s">
        <v>401</v>
      </c>
      <c r="C385">
        <v>72006206320</v>
      </c>
      <c r="D385" t="s">
        <v>419</v>
      </c>
      <c r="E385" s="1">
        <v>600000</v>
      </c>
      <c r="F385">
        <v>13</v>
      </c>
      <c r="G385" s="1">
        <v>345430.46</v>
      </c>
      <c r="H385" s="1">
        <v>368269.46</v>
      </c>
      <c r="I385" s="5">
        <f t="shared" si="17"/>
        <v>22839</v>
      </c>
      <c r="J385" s="8">
        <f t="shared" si="15"/>
        <v>1.9724501252267035</v>
      </c>
      <c r="K385" s="1">
        <v>22839</v>
      </c>
      <c r="L385" s="7">
        <f t="shared" si="16"/>
        <v>0</v>
      </c>
      <c r="M385" s="2">
        <v>40933</v>
      </c>
      <c r="N385">
        <v>50</v>
      </c>
      <c r="O385">
        <v>48</v>
      </c>
      <c r="P385">
        <v>2</v>
      </c>
      <c r="Q385">
        <v>2</v>
      </c>
      <c r="R385">
        <v>2</v>
      </c>
      <c r="S385">
        <v>504</v>
      </c>
      <c r="T385" t="str">
        <f>IFERROR(VLOOKUP(S385,Sheet2!$A$6:$B$31,2,0),"Not Available")</f>
        <v>1EMI =&gt; 30 days overdue</v>
      </c>
      <c r="U385" t="s">
        <v>21</v>
      </c>
      <c r="V385">
        <v>21782</v>
      </c>
      <c r="W385" s="1">
        <v>11579</v>
      </c>
      <c r="X385" s="2">
        <v>42430</v>
      </c>
      <c r="Y385">
        <v>0</v>
      </c>
      <c r="Z385">
        <v>41.46</v>
      </c>
    </row>
    <row r="386" spans="1:26" x14ac:dyDescent="0.3">
      <c r="A386">
        <v>62181514053</v>
      </c>
      <c r="B386" t="s">
        <v>401</v>
      </c>
      <c r="C386">
        <v>72078049724</v>
      </c>
      <c r="D386" t="s">
        <v>420</v>
      </c>
      <c r="E386" s="1">
        <v>400000</v>
      </c>
      <c r="F386">
        <v>13</v>
      </c>
      <c r="G386" s="1">
        <v>160515.82999999999</v>
      </c>
      <c r="H386" s="1">
        <v>178035.83</v>
      </c>
      <c r="I386" s="5">
        <f t="shared" si="17"/>
        <v>17520</v>
      </c>
      <c r="J386" s="8">
        <f t="shared" si="15"/>
        <v>2.3720552396425671</v>
      </c>
      <c r="K386" s="1">
        <v>17520</v>
      </c>
      <c r="L386" s="7">
        <f t="shared" si="16"/>
        <v>0</v>
      </c>
      <c r="M386" s="2">
        <v>40600</v>
      </c>
      <c r="N386">
        <v>60</v>
      </c>
      <c r="O386">
        <v>58</v>
      </c>
      <c r="P386">
        <v>2</v>
      </c>
      <c r="Q386">
        <v>3</v>
      </c>
      <c r="R386">
        <v>3</v>
      </c>
      <c r="S386">
        <v>505</v>
      </c>
      <c r="T386" t="str">
        <f>IFERROR(VLOOKUP(S386,Sheet2!$A$6:$B$31,2,0),"Not Available")</f>
        <v>2 EMI =&gt; 30 days over-due</v>
      </c>
      <c r="U386" t="s">
        <v>21</v>
      </c>
      <c r="V386">
        <v>0</v>
      </c>
      <c r="W386" s="1">
        <v>7386</v>
      </c>
      <c r="X386" s="2">
        <v>42429</v>
      </c>
      <c r="Y386">
        <v>0</v>
      </c>
      <c r="Z386">
        <v>0</v>
      </c>
    </row>
    <row r="387" spans="1:26" x14ac:dyDescent="0.3">
      <c r="A387">
        <v>62378295185</v>
      </c>
      <c r="B387" t="s">
        <v>401</v>
      </c>
      <c r="C387">
        <v>72196328146</v>
      </c>
      <c r="D387" t="s">
        <v>421</v>
      </c>
      <c r="E387" s="1">
        <v>1000000</v>
      </c>
      <c r="F387">
        <v>13</v>
      </c>
      <c r="G387" s="1">
        <v>876548.06</v>
      </c>
      <c r="H387" s="1">
        <v>927690.06</v>
      </c>
      <c r="I387" s="5">
        <f t="shared" si="17"/>
        <v>51142</v>
      </c>
      <c r="J387" s="8">
        <f t="shared" ref="J387:J450" si="18">I387/W387</f>
        <v>2.7537152702993755</v>
      </c>
      <c r="K387" s="1">
        <v>51142</v>
      </c>
      <c r="L387" s="7">
        <f t="shared" ref="L387:L450" si="19">I387-K387</f>
        <v>0</v>
      </c>
      <c r="M387" s="2">
        <v>41942</v>
      </c>
      <c r="N387">
        <v>17</v>
      </c>
      <c r="O387">
        <v>14</v>
      </c>
      <c r="P387">
        <v>3</v>
      </c>
      <c r="Q387">
        <v>3</v>
      </c>
      <c r="R387">
        <v>3</v>
      </c>
      <c r="S387">
        <v>505</v>
      </c>
      <c r="T387" t="str">
        <f>IFERROR(VLOOKUP(S387,Sheet2!$A$6:$B$31,2,0),"Not Available")</f>
        <v>2 EMI =&gt; 30 days over-due</v>
      </c>
      <c r="U387" t="s">
        <v>21</v>
      </c>
      <c r="V387">
        <v>21782</v>
      </c>
      <c r="W387" s="1">
        <v>18572</v>
      </c>
      <c r="X387" s="2">
        <v>42429</v>
      </c>
      <c r="Y387">
        <v>0</v>
      </c>
      <c r="Z387">
        <v>0</v>
      </c>
    </row>
    <row r="388" spans="1:26" x14ac:dyDescent="0.3">
      <c r="A388">
        <v>62379364921</v>
      </c>
      <c r="B388" t="s">
        <v>401</v>
      </c>
      <c r="C388">
        <v>79207629948</v>
      </c>
      <c r="D388" t="s">
        <v>422</v>
      </c>
      <c r="E388" s="1">
        <v>840000</v>
      </c>
      <c r="F388">
        <v>13</v>
      </c>
      <c r="G388" s="1">
        <v>750321.8</v>
      </c>
      <c r="H388" s="1">
        <v>783555.8</v>
      </c>
      <c r="I388" s="5">
        <f t="shared" ref="I388:I451" si="20">IF(G388&lt;H388,H388-G388,0)</f>
        <v>33234</v>
      </c>
      <c r="J388" s="8">
        <f t="shared" si="18"/>
        <v>2.1302480610217294</v>
      </c>
      <c r="K388" s="1">
        <v>33234</v>
      </c>
      <c r="L388" s="7">
        <f t="shared" si="19"/>
        <v>0</v>
      </c>
      <c r="M388" s="2">
        <v>41949</v>
      </c>
      <c r="N388">
        <v>15</v>
      </c>
      <c r="O388">
        <v>13</v>
      </c>
      <c r="P388">
        <v>2</v>
      </c>
      <c r="Q388">
        <v>3</v>
      </c>
      <c r="R388">
        <v>3</v>
      </c>
      <c r="S388">
        <v>505</v>
      </c>
      <c r="T388" t="str">
        <f>IFERROR(VLOOKUP(S388,Sheet2!$A$6:$B$31,2,0),"Not Available")</f>
        <v>2 EMI =&gt; 30 days over-due</v>
      </c>
      <c r="U388" t="s">
        <v>21</v>
      </c>
      <c r="V388">
        <v>21782</v>
      </c>
      <c r="W388" s="1">
        <v>15601</v>
      </c>
      <c r="X388" s="2">
        <v>42429</v>
      </c>
      <c r="Y388">
        <v>0</v>
      </c>
      <c r="Z388">
        <v>0</v>
      </c>
    </row>
    <row r="389" spans="1:26" x14ac:dyDescent="0.3">
      <c r="A389">
        <v>62416928196</v>
      </c>
      <c r="B389" t="s">
        <v>401</v>
      </c>
      <c r="C389">
        <v>72209559842</v>
      </c>
      <c r="D389" t="s">
        <v>423</v>
      </c>
      <c r="E389" s="1">
        <v>3500000</v>
      </c>
      <c r="F389">
        <v>13</v>
      </c>
      <c r="G389" s="1">
        <v>3257259.55</v>
      </c>
      <c r="H389" s="1">
        <v>3393451.55</v>
      </c>
      <c r="I389" s="5">
        <f t="shared" si="20"/>
        <v>136192</v>
      </c>
      <c r="J389" s="8">
        <f t="shared" si="18"/>
        <v>2.1044889129259059</v>
      </c>
      <c r="K389" s="1">
        <v>136192</v>
      </c>
      <c r="L389" s="7">
        <f t="shared" si="19"/>
        <v>0</v>
      </c>
      <c r="M389" s="2">
        <v>42136</v>
      </c>
      <c r="N389">
        <v>10</v>
      </c>
      <c r="O389">
        <v>8</v>
      </c>
      <c r="P389">
        <v>2</v>
      </c>
      <c r="Q389">
        <v>3</v>
      </c>
      <c r="R389">
        <v>3</v>
      </c>
      <c r="S389">
        <v>505</v>
      </c>
      <c r="T389" t="str">
        <f>IFERROR(VLOOKUP(S389,Sheet2!$A$6:$B$31,2,0),"Not Available")</f>
        <v>2 EMI =&gt; 30 days over-due</v>
      </c>
      <c r="U389" t="s">
        <v>21</v>
      </c>
      <c r="V389">
        <v>21782</v>
      </c>
      <c r="W389" s="1">
        <v>64715</v>
      </c>
      <c r="X389" s="2">
        <v>42429</v>
      </c>
      <c r="Y389">
        <v>0</v>
      </c>
      <c r="Z389">
        <v>0</v>
      </c>
    </row>
    <row r="390" spans="1:26" x14ac:dyDescent="0.3">
      <c r="A390">
        <v>62426130015</v>
      </c>
      <c r="B390" t="s">
        <v>401</v>
      </c>
      <c r="C390">
        <v>72113699936</v>
      </c>
      <c r="D390" t="s">
        <v>424</v>
      </c>
      <c r="E390" s="1">
        <v>1300000</v>
      </c>
      <c r="F390">
        <v>13</v>
      </c>
      <c r="G390" s="1">
        <v>1269294.28</v>
      </c>
      <c r="H390" s="1">
        <v>1323157.28</v>
      </c>
      <c r="I390" s="5">
        <f t="shared" si="20"/>
        <v>53863</v>
      </c>
      <c r="J390" s="8">
        <f t="shared" si="18"/>
        <v>2.2473818166645803</v>
      </c>
      <c r="K390" s="1">
        <v>53863</v>
      </c>
      <c r="L390" s="7">
        <f t="shared" si="19"/>
        <v>0</v>
      </c>
      <c r="M390" s="2">
        <v>42201</v>
      </c>
      <c r="N390">
        <v>8</v>
      </c>
      <c r="O390">
        <v>6</v>
      </c>
      <c r="P390">
        <v>2</v>
      </c>
      <c r="Q390">
        <v>3</v>
      </c>
      <c r="R390">
        <v>3</v>
      </c>
      <c r="S390">
        <v>505</v>
      </c>
      <c r="T390" t="str">
        <f>IFERROR(VLOOKUP(S390,Sheet2!$A$6:$B$31,2,0),"Not Available")</f>
        <v>2 EMI =&gt; 30 days over-due</v>
      </c>
      <c r="U390" t="s">
        <v>21</v>
      </c>
      <c r="V390">
        <v>21782</v>
      </c>
      <c r="W390" s="1">
        <v>23967</v>
      </c>
      <c r="X390" s="2">
        <v>42424</v>
      </c>
      <c r="Y390">
        <v>0</v>
      </c>
      <c r="Z390">
        <v>20.65</v>
      </c>
    </row>
    <row r="391" spans="1:26" x14ac:dyDescent="0.3">
      <c r="A391">
        <v>62194194659</v>
      </c>
      <c r="B391" t="s">
        <v>425</v>
      </c>
      <c r="C391">
        <v>78250560386</v>
      </c>
      <c r="D391" t="s">
        <v>426</v>
      </c>
      <c r="E391" s="1">
        <v>350000</v>
      </c>
      <c r="F391">
        <v>14.75</v>
      </c>
      <c r="G391" s="1">
        <v>28036.69</v>
      </c>
      <c r="H391" s="1">
        <v>32168.69</v>
      </c>
      <c r="I391" s="5">
        <f t="shared" si="20"/>
        <v>4132</v>
      </c>
      <c r="J391" s="8">
        <f t="shared" si="18"/>
        <v>0.49061980527190691</v>
      </c>
      <c r="K391" s="1">
        <v>4132</v>
      </c>
      <c r="L391" s="7">
        <f t="shared" si="19"/>
        <v>0</v>
      </c>
      <c r="M391" s="2">
        <v>40738</v>
      </c>
      <c r="N391">
        <v>55</v>
      </c>
      <c r="O391">
        <v>55</v>
      </c>
      <c r="P391">
        <v>0</v>
      </c>
      <c r="Q391">
        <v>0</v>
      </c>
      <c r="R391">
        <v>0</v>
      </c>
      <c r="S391">
        <v>0</v>
      </c>
      <c r="T391" t="str">
        <f>IFERROR(VLOOKUP(S391,Sheet2!$A$6:$B$31,2,0),"Not Available")</f>
        <v>Not Available</v>
      </c>
      <c r="U391" t="s">
        <v>21</v>
      </c>
      <c r="V391">
        <v>0</v>
      </c>
      <c r="W391" s="1">
        <v>8422</v>
      </c>
      <c r="X391" s="2">
        <v>42460</v>
      </c>
      <c r="Y391">
        <v>0</v>
      </c>
      <c r="Z391">
        <v>0</v>
      </c>
    </row>
    <row r="392" spans="1:26" x14ac:dyDescent="0.3">
      <c r="A392">
        <v>62220268514</v>
      </c>
      <c r="B392" t="s">
        <v>425</v>
      </c>
      <c r="C392">
        <v>72011250679</v>
      </c>
      <c r="D392" t="s">
        <v>427</v>
      </c>
      <c r="E392" s="1">
        <v>200000</v>
      </c>
      <c r="F392">
        <v>14.75</v>
      </c>
      <c r="G392">
        <v>0</v>
      </c>
      <c r="H392">
        <v>0</v>
      </c>
      <c r="I392" s="5">
        <f t="shared" si="20"/>
        <v>0</v>
      </c>
      <c r="J392" s="8">
        <f t="shared" si="18"/>
        <v>0</v>
      </c>
      <c r="K392">
        <v>0</v>
      </c>
      <c r="L392" s="7">
        <f t="shared" si="19"/>
        <v>0</v>
      </c>
      <c r="M392" s="2">
        <v>40957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t="str">
        <f>IFERROR(VLOOKUP(S392,Sheet2!$A$6:$B$31,2,0),"Not Available")</f>
        <v>Not Available</v>
      </c>
      <c r="U392" t="s">
        <v>21</v>
      </c>
      <c r="V392">
        <v>0</v>
      </c>
      <c r="W392" s="1">
        <v>5617</v>
      </c>
      <c r="X392" t="s">
        <v>22</v>
      </c>
      <c r="Y392">
        <v>0</v>
      </c>
      <c r="Z392">
        <v>0</v>
      </c>
    </row>
    <row r="393" spans="1:26" x14ac:dyDescent="0.3">
      <c r="A393">
        <v>62223614360</v>
      </c>
      <c r="B393" t="s">
        <v>425</v>
      </c>
      <c r="C393">
        <v>72099218791</v>
      </c>
      <c r="D393" t="s">
        <v>428</v>
      </c>
      <c r="E393" s="1">
        <v>140000</v>
      </c>
      <c r="F393">
        <v>14.75</v>
      </c>
      <c r="G393" s="1">
        <v>4530</v>
      </c>
      <c r="H393" s="1">
        <v>29957</v>
      </c>
      <c r="I393" s="5">
        <f t="shared" si="20"/>
        <v>25427</v>
      </c>
      <c r="J393" s="8">
        <f t="shared" si="18"/>
        <v>6.4666836215666326</v>
      </c>
      <c r="K393" s="1">
        <v>25427</v>
      </c>
      <c r="L393" s="7">
        <f t="shared" si="19"/>
        <v>0</v>
      </c>
      <c r="M393" s="2">
        <v>40984</v>
      </c>
      <c r="N393">
        <v>48</v>
      </c>
      <c r="O393">
        <v>42</v>
      </c>
      <c r="P393">
        <v>6</v>
      </c>
      <c r="Q393">
        <v>0</v>
      </c>
      <c r="R393">
        <v>0</v>
      </c>
      <c r="S393">
        <v>0</v>
      </c>
      <c r="T393" t="str">
        <f>IFERROR(VLOOKUP(S393,Sheet2!$A$6:$B$31,2,0),"Not Available")</f>
        <v>Not Available</v>
      </c>
      <c r="U393" t="s">
        <v>21</v>
      </c>
      <c r="V393">
        <v>0</v>
      </c>
      <c r="W393" s="1">
        <v>3932</v>
      </c>
      <c r="X393" s="2">
        <v>41913</v>
      </c>
      <c r="Y393">
        <v>0</v>
      </c>
      <c r="Z393" s="1">
        <v>2100.98</v>
      </c>
    </row>
    <row r="394" spans="1:26" x14ac:dyDescent="0.3">
      <c r="A394">
        <v>62228850175</v>
      </c>
      <c r="B394" t="s">
        <v>425</v>
      </c>
      <c r="C394">
        <v>72000832783</v>
      </c>
      <c r="D394" t="s">
        <v>429</v>
      </c>
      <c r="E394" s="1">
        <v>120000</v>
      </c>
      <c r="F394">
        <v>14.75</v>
      </c>
      <c r="G394" s="1">
        <v>5770.98</v>
      </c>
      <c r="H394" s="1">
        <v>3307.98</v>
      </c>
      <c r="I394" s="5">
        <f t="shared" si="20"/>
        <v>0</v>
      </c>
      <c r="J394" s="8">
        <f t="shared" si="18"/>
        <v>0</v>
      </c>
      <c r="K394">
        <v>0</v>
      </c>
      <c r="L394" s="7">
        <f t="shared" si="19"/>
        <v>0</v>
      </c>
      <c r="M394" s="2">
        <v>41029</v>
      </c>
      <c r="N394">
        <v>47</v>
      </c>
      <c r="O394">
        <v>47</v>
      </c>
      <c r="P394">
        <v>0</v>
      </c>
      <c r="Q394">
        <v>0</v>
      </c>
      <c r="R394">
        <v>0</v>
      </c>
      <c r="S394">
        <v>0</v>
      </c>
      <c r="T394" t="str">
        <f>IFERROR(VLOOKUP(S394,Sheet2!$A$6:$B$31,2,0),"Not Available")</f>
        <v>Not Available</v>
      </c>
      <c r="U394" t="s">
        <v>21</v>
      </c>
      <c r="V394">
        <v>0</v>
      </c>
      <c r="W394" s="1">
        <v>3371</v>
      </c>
      <c r="X394" t="s">
        <v>22</v>
      </c>
      <c r="Y394">
        <v>0</v>
      </c>
      <c r="Z394">
        <v>0</v>
      </c>
    </row>
    <row r="395" spans="1:26" x14ac:dyDescent="0.3">
      <c r="A395">
        <v>62211129344</v>
      </c>
      <c r="B395" t="s">
        <v>425</v>
      </c>
      <c r="C395">
        <v>72029414925</v>
      </c>
      <c r="D395" t="s">
        <v>430</v>
      </c>
      <c r="E395" s="1">
        <v>200000</v>
      </c>
      <c r="F395">
        <v>14.75</v>
      </c>
      <c r="G395">
        <v>0</v>
      </c>
      <c r="H395" s="1">
        <v>64812</v>
      </c>
      <c r="I395" s="5">
        <f t="shared" si="20"/>
        <v>64812</v>
      </c>
      <c r="J395" s="8">
        <f t="shared" si="18"/>
        <v>11.248177716070808</v>
      </c>
      <c r="K395" s="1">
        <v>64812</v>
      </c>
      <c r="L395" s="7">
        <f t="shared" si="19"/>
        <v>0</v>
      </c>
      <c r="M395" s="2">
        <v>40878</v>
      </c>
      <c r="N395">
        <v>48</v>
      </c>
      <c r="O395">
        <v>37</v>
      </c>
      <c r="P395">
        <v>11</v>
      </c>
      <c r="Q395">
        <v>4</v>
      </c>
      <c r="R395">
        <v>4</v>
      </c>
      <c r="S395">
        <v>704</v>
      </c>
      <c r="T395" t="str">
        <f>IFERROR(VLOOKUP(S395,Sheet2!$A$6:$B$31,2,0),"Not Available")</f>
        <v>Irregularity &gt;= 90 days</v>
      </c>
      <c r="U395" t="s">
        <v>21</v>
      </c>
      <c r="V395">
        <v>0</v>
      </c>
      <c r="W395" s="1">
        <v>5762</v>
      </c>
      <c r="X395" s="2">
        <v>42065</v>
      </c>
      <c r="Y395" s="1">
        <v>29104.799999999999</v>
      </c>
      <c r="Z395" s="1">
        <v>43856.62</v>
      </c>
    </row>
    <row r="396" spans="1:26" x14ac:dyDescent="0.3">
      <c r="A396">
        <v>62217604643</v>
      </c>
      <c r="B396" t="s">
        <v>425</v>
      </c>
      <c r="C396">
        <v>72098360827</v>
      </c>
      <c r="D396" t="s">
        <v>431</v>
      </c>
      <c r="E396" s="1">
        <v>200000</v>
      </c>
      <c r="F396">
        <v>14.75</v>
      </c>
      <c r="G396">
        <v>0</v>
      </c>
      <c r="H396" s="1">
        <v>81190</v>
      </c>
      <c r="I396" s="5">
        <f t="shared" si="20"/>
        <v>81190</v>
      </c>
      <c r="J396" s="8">
        <f t="shared" si="18"/>
        <v>14.454335054299449</v>
      </c>
      <c r="K396" s="1">
        <v>81190</v>
      </c>
      <c r="L396" s="7">
        <f t="shared" si="19"/>
        <v>0</v>
      </c>
      <c r="M396" s="2">
        <v>40932</v>
      </c>
      <c r="N396">
        <v>48</v>
      </c>
      <c r="O396">
        <v>34</v>
      </c>
      <c r="P396">
        <v>14</v>
      </c>
      <c r="Q396">
        <v>4</v>
      </c>
      <c r="R396">
        <v>4</v>
      </c>
      <c r="S396">
        <v>704</v>
      </c>
      <c r="T396" t="str">
        <f>IFERROR(VLOOKUP(S396,Sheet2!$A$6:$B$31,2,0),"Not Available")</f>
        <v>Irregularity &gt;= 90 days</v>
      </c>
      <c r="U396" t="s">
        <v>21</v>
      </c>
      <c r="V396">
        <v>0</v>
      </c>
      <c r="W396" s="1">
        <v>5617</v>
      </c>
      <c r="X396" s="2">
        <v>42065</v>
      </c>
      <c r="Y396" s="1">
        <v>7020.2</v>
      </c>
      <c r="Z396" s="1">
        <v>21119</v>
      </c>
    </row>
    <row r="397" spans="1:26" x14ac:dyDescent="0.3">
      <c r="A397">
        <v>62139186441</v>
      </c>
      <c r="B397" t="s">
        <v>432</v>
      </c>
      <c r="C397">
        <v>72000793333</v>
      </c>
      <c r="D397" t="s">
        <v>433</v>
      </c>
      <c r="E397" s="1">
        <v>1074000</v>
      </c>
      <c r="F397">
        <v>11.5</v>
      </c>
      <c r="G397" s="1">
        <v>1016524</v>
      </c>
      <c r="H397" s="1">
        <v>638754</v>
      </c>
      <c r="I397" s="5">
        <f t="shared" si="20"/>
        <v>0</v>
      </c>
      <c r="J397" s="8">
        <f t="shared" si="18"/>
        <v>0</v>
      </c>
      <c r="K397">
        <v>0</v>
      </c>
      <c r="L397" s="7">
        <f t="shared" si="19"/>
        <v>0</v>
      </c>
      <c r="M397" s="2">
        <v>40376</v>
      </c>
      <c r="N397">
        <v>50</v>
      </c>
      <c r="O397">
        <v>50</v>
      </c>
      <c r="P397">
        <v>0</v>
      </c>
      <c r="Q397">
        <v>0</v>
      </c>
      <c r="R397">
        <v>0</v>
      </c>
      <c r="S397">
        <v>0</v>
      </c>
      <c r="T397" t="str">
        <f>IFERROR(VLOOKUP(S397,Sheet2!$A$6:$B$31,2,0),"Not Available")</f>
        <v>Not Available</v>
      </c>
      <c r="U397" t="s">
        <v>21</v>
      </c>
      <c r="V397">
        <v>21782</v>
      </c>
      <c r="W397" s="1">
        <v>12299</v>
      </c>
      <c r="X397" t="s">
        <v>22</v>
      </c>
      <c r="Y397">
        <v>0</v>
      </c>
      <c r="Z397">
        <v>0</v>
      </c>
    </row>
    <row r="398" spans="1:26" x14ac:dyDescent="0.3">
      <c r="A398">
        <v>62147073470</v>
      </c>
      <c r="B398" t="s">
        <v>432</v>
      </c>
      <c r="C398">
        <v>79227809451</v>
      </c>
      <c r="D398" t="s">
        <v>434</v>
      </c>
      <c r="E398" s="1">
        <v>613000</v>
      </c>
      <c r="F398">
        <v>11.5</v>
      </c>
      <c r="G398" s="1">
        <v>571453</v>
      </c>
      <c r="H398" s="1">
        <v>328447</v>
      </c>
      <c r="I398" s="5">
        <f t="shared" si="20"/>
        <v>0</v>
      </c>
      <c r="J398" s="8">
        <f t="shared" si="18"/>
        <v>0</v>
      </c>
      <c r="K398">
        <v>0</v>
      </c>
      <c r="L398" s="7">
        <f t="shared" si="19"/>
        <v>0</v>
      </c>
      <c r="M398" s="2">
        <v>40408</v>
      </c>
      <c r="N398">
        <v>50</v>
      </c>
      <c r="O398">
        <v>50</v>
      </c>
      <c r="P398">
        <v>0</v>
      </c>
      <c r="Q398">
        <v>0</v>
      </c>
      <c r="R398">
        <v>0</v>
      </c>
      <c r="S398">
        <v>0</v>
      </c>
      <c r="T398" t="str">
        <f>IFERROR(VLOOKUP(S398,Sheet2!$A$6:$B$31,2,0),"Not Available")</f>
        <v>Not Available</v>
      </c>
      <c r="U398" t="s">
        <v>21</v>
      </c>
      <c r="V398">
        <v>21782</v>
      </c>
      <c r="W398" s="1">
        <v>6947</v>
      </c>
      <c r="X398" t="s">
        <v>22</v>
      </c>
      <c r="Y398">
        <v>0</v>
      </c>
      <c r="Z398">
        <v>0</v>
      </c>
    </row>
    <row r="399" spans="1:26" x14ac:dyDescent="0.3">
      <c r="A399">
        <v>62150361633</v>
      </c>
      <c r="B399" t="s">
        <v>432</v>
      </c>
      <c r="C399">
        <v>72058571788</v>
      </c>
      <c r="D399" t="s">
        <v>435</v>
      </c>
      <c r="E399" s="1">
        <v>650000</v>
      </c>
      <c r="F399">
        <v>11.5</v>
      </c>
      <c r="G399" s="1">
        <v>597218</v>
      </c>
      <c r="H399" s="1">
        <v>509025</v>
      </c>
      <c r="I399" s="5">
        <f t="shared" si="20"/>
        <v>0</v>
      </c>
      <c r="J399" s="8">
        <f t="shared" si="18"/>
        <v>0</v>
      </c>
      <c r="K399">
        <v>0</v>
      </c>
      <c r="L399" s="7">
        <f t="shared" si="19"/>
        <v>0</v>
      </c>
      <c r="M399" s="2">
        <v>40418</v>
      </c>
      <c r="N399">
        <v>50</v>
      </c>
      <c r="O399">
        <v>50</v>
      </c>
      <c r="P399">
        <v>0</v>
      </c>
      <c r="Q399">
        <v>0</v>
      </c>
      <c r="R399">
        <v>0</v>
      </c>
      <c r="S399">
        <v>0</v>
      </c>
      <c r="T399" t="str">
        <f>IFERROR(VLOOKUP(S399,Sheet2!$A$6:$B$31,2,0),"Not Available")</f>
        <v>Not Available</v>
      </c>
      <c r="U399" t="s">
        <v>21</v>
      </c>
      <c r="V399">
        <v>21782</v>
      </c>
      <c r="W399" s="1">
        <v>8350</v>
      </c>
      <c r="X399" t="s">
        <v>22</v>
      </c>
      <c r="Y399">
        <v>0</v>
      </c>
      <c r="Z399">
        <v>0</v>
      </c>
    </row>
    <row r="400" spans="1:26" x14ac:dyDescent="0.3">
      <c r="A400">
        <v>62169706591</v>
      </c>
      <c r="B400" t="s">
        <v>432</v>
      </c>
      <c r="C400">
        <v>72054329550</v>
      </c>
      <c r="D400" t="s">
        <v>436</v>
      </c>
      <c r="E400" s="1">
        <v>890000</v>
      </c>
      <c r="F400">
        <v>11.5</v>
      </c>
      <c r="G400" s="1">
        <v>937872</v>
      </c>
      <c r="H400" s="1">
        <v>563963</v>
      </c>
      <c r="I400" s="5">
        <f t="shared" si="20"/>
        <v>0</v>
      </c>
      <c r="J400" s="8">
        <f t="shared" si="18"/>
        <v>0</v>
      </c>
      <c r="K400">
        <v>0</v>
      </c>
      <c r="L400" s="7">
        <f t="shared" si="19"/>
        <v>0</v>
      </c>
      <c r="M400" s="2">
        <v>40504</v>
      </c>
      <c r="N400">
        <v>50</v>
      </c>
      <c r="O400">
        <v>50</v>
      </c>
      <c r="P400">
        <v>0</v>
      </c>
      <c r="Q400">
        <v>0</v>
      </c>
      <c r="R400">
        <v>0</v>
      </c>
      <c r="S400">
        <v>0</v>
      </c>
      <c r="T400" t="str">
        <f>IFERROR(VLOOKUP(S400,Sheet2!$A$6:$B$31,2,0),"Not Available")</f>
        <v>Not Available</v>
      </c>
      <c r="U400" t="s">
        <v>21</v>
      </c>
      <c r="V400">
        <v>21782</v>
      </c>
      <c r="W400" s="1">
        <v>8236</v>
      </c>
      <c r="X400" t="s">
        <v>22</v>
      </c>
      <c r="Y400">
        <v>0</v>
      </c>
      <c r="Z400">
        <v>0</v>
      </c>
    </row>
    <row r="401" spans="1:26" x14ac:dyDescent="0.3">
      <c r="A401">
        <v>62170890085</v>
      </c>
      <c r="B401" t="s">
        <v>432</v>
      </c>
      <c r="C401">
        <v>72073042009</v>
      </c>
      <c r="D401" t="s">
        <v>437</v>
      </c>
      <c r="E401" s="1">
        <v>886000</v>
      </c>
      <c r="F401">
        <v>11.5</v>
      </c>
      <c r="G401" s="1">
        <v>877913.92</v>
      </c>
      <c r="H401" s="1">
        <v>895630.92</v>
      </c>
      <c r="I401" s="5">
        <f t="shared" si="20"/>
        <v>17717</v>
      </c>
      <c r="J401" s="8">
        <f t="shared" si="18"/>
        <v>2.0229504453071478</v>
      </c>
      <c r="K401" s="1">
        <v>17717</v>
      </c>
      <c r="L401" s="7">
        <f t="shared" si="19"/>
        <v>0</v>
      </c>
      <c r="M401" s="2">
        <v>40512</v>
      </c>
      <c r="N401">
        <v>62</v>
      </c>
      <c r="O401">
        <v>60</v>
      </c>
      <c r="P401">
        <v>2</v>
      </c>
      <c r="Q401">
        <v>3</v>
      </c>
      <c r="R401">
        <v>3</v>
      </c>
      <c r="S401">
        <v>505</v>
      </c>
      <c r="T401" t="str">
        <f>IFERROR(VLOOKUP(S401,Sheet2!$A$6:$B$31,2,0),"Not Available")</f>
        <v>2 EMI =&gt; 30 days over-due</v>
      </c>
      <c r="U401" t="s">
        <v>21</v>
      </c>
      <c r="V401">
        <v>21782</v>
      </c>
      <c r="W401" s="1">
        <v>8758</v>
      </c>
      <c r="X401" s="2">
        <v>42429</v>
      </c>
      <c r="Y401">
        <v>0</v>
      </c>
      <c r="Z401">
        <v>0</v>
      </c>
    </row>
    <row r="402" spans="1:26" x14ac:dyDescent="0.3">
      <c r="A402">
        <v>62173713660</v>
      </c>
      <c r="B402" t="s">
        <v>438</v>
      </c>
      <c r="C402">
        <v>72004968937</v>
      </c>
      <c r="D402" t="s">
        <v>439</v>
      </c>
      <c r="E402" s="1">
        <v>320000</v>
      </c>
      <c r="F402">
        <v>10.25</v>
      </c>
      <c r="G402" s="1">
        <v>278834</v>
      </c>
      <c r="H402" s="1">
        <v>263319</v>
      </c>
      <c r="I402" s="5">
        <f t="shared" si="20"/>
        <v>0</v>
      </c>
      <c r="J402" s="8">
        <f t="shared" si="18"/>
        <v>0</v>
      </c>
      <c r="K402">
        <v>0</v>
      </c>
      <c r="L402" s="7">
        <f t="shared" si="19"/>
        <v>0</v>
      </c>
      <c r="M402" s="2">
        <v>40532</v>
      </c>
      <c r="N402">
        <v>56</v>
      </c>
      <c r="O402">
        <v>56</v>
      </c>
      <c r="P402">
        <v>0</v>
      </c>
      <c r="Q402">
        <v>0</v>
      </c>
      <c r="R402">
        <v>0</v>
      </c>
      <c r="S402">
        <v>0</v>
      </c>
      <c r="T402" t="str">
        <f>IFERROR(VLOOKUP(S402,Sheet2!$A$6:$B$31,2,0),"Not Available")</f>
        <v>Not Available</v>
      </c>
      <c r="U402" t="s">
        <v>21</v>
      </c>
      <c r="V402">
        <v>21782</v>
      </c>
      <c r="W402" s="1">
        <v>3689</v>
      </c>
      <c r="X402" t="s">
        <v>22</v>
      </c>
      <c r="Y402">
        <v>0</v>
      </c>
      <c r="Z402">
        <v>0</v>
      </c>
    </row>
    <row r="403" spans="1:26" x14ac:dyDescent="0.3">
      <c r="A403">
        <v>62177357403</v>
      </c>
      <c r="B403" t="s">
        <v>438</v>
      </c>
      <c r="C403">
        <v>72076245212</v>
      </c>
      <c r="D403" t="s">
        <v>440</v>
      </c>
      <c r="E403" s="1">
        <v>473000</v>
      </c>
      <c r="F403">
        <v>10.25</v>
      </c>
      <c r="G403" s="1">
        <v>367393.96</v>
      </c>
      <c r="H403" s="1">
        <v>372516.96</v>
      </c>
      <c r="I403" s="5">
        <f t="shared" si="20"/>
        <v>5123</v>
      </c>
      <c r="J403" s="8">
        <f t="shared" si="18"/>
        <v>0.87557682447444884</v>
      </c>
      <c r="K403" s="1">
        <v>5123</v>
      </c>
      <c r="L403" s="7">
        <f t="shared" si="19"/>
        <v>0</v>
      </c>
      <c r="M403" s="2">
        <v>40562</v>
      </c>
      <c r="N403">
        <v>60</v>
      </c>
      <c r="O403">
        <v>59</v>
      </c>
      <c r="P403">
        <v>1</v>
      </c>
      <c r="Q403">
        <v>0</v>
      </c>
      <c r="R403">
        <v>0</v>
      </c>
      <c r="S403">
        <v>0</v>
      </c>
      <c r="T403" t="str">
        <f>IFERROR(VLOOKUP(S403,Sheet2!$A$6:$B$31,2,0),"Not Available")</f>
        <v>Not Available</v>
      </c>
      <c r="U403" t="s">
        <v>21</v>
      </c>
      <c r="V403">
        <v>21782</v>
      </c>
      <c r="W403" s="1">
        <v>5851</v>
      </c>
      <c r="X403" s="2">
        <v>42460</v>
      </c>
      <c r="Y403">
        <v>0</v>
      </c>
      <c r="Z403">
        <v>0</v>
      </c>
    </row>
    <row r="404" spans="1:26" x14ac:dyDescent="0.3">
      <c r="A404">
        <v>62181237555</v>
      </c>
      <c r="B404" t="s">
        <v>438</v>
      </c>
      <c r="C404">
        <v>79230502252</v>
      </c>
      <c r="D404" t="s">
        <v>441</v>
      </c>
      <c r="E404" s="1">
        <v>735000</v>
      </c>
      <c r="F404">
        <v>10.25</v>
      </c>
      <c r="G404" s="1">
        <v>641415</v>
      </c>
      <c r="H404" s="1">
        <v>560009.1</v>
      </c>
      <c r="I404" s="5">
        <f t="shared" si="20"/>
        <v>0</v>
      </c>
      <c r="J404" s="8">
        <f t="shared" si="18"/>
        <v>0</v>
      </c>
      <c r="K404">
        <v>0</v>
      </c>
      <c r="L404" s="7">
        <f t="shared" si="19"/>
        <v>0</v>
      </c>
      <c r="M404" s="2">
        <v>40598</v>
      </c>
      <c r="N404">
        <v>50</v>
      </c>
      <c r="O404">
        <v>50</v>
      </c>
      <c r="P404">
        <v>0</v>
      </c>
      <c r="Q404">
        <v>0</v>
      </c>
      <c r="R404">
        <v>0</v>
      </c>
      <c r="S404">
        <v>0</v>
      </c>
      <c r="T404" t="str">
        <f>IFERROR(VLOOKUP(S404,Sheet2!$A$6:$B$31,2,0),"Not Available")</f>
        <v>Not Available</v>
      </c>
      <c r="U404" t="s">
        <v>21</v>
      </c>
      <c r="V404">
        <v>21782</v>
      </c>
      <c r="W404" s="1">
        <v>8808</v>
      </c>
      <c r="X404" t="s">
        <v>22</v>
      </c>
      <c r="Y404">
        <v>0</v>
      </c>
      <c r="Z404">
        <v>0</v>
      </c>
    </row>
    <row r="405" spans="1:26" x14ac:dyDescent="0.3">
      <c r="A405">
        <v>62181360907</v>
      </c>
      <c r="B405" t="s">
        <v>438</v>
      </c>
      <c r="C405">
        <v>72004961602</v>
      </c>
      <c r="D405" t="s">
        <v>442</v>
      </c>
      <c r="E405" s="1">
        <v>683000</v>
      </c>
      <c r="F405">
        <v>10.25</v>
      </c>
      <c r="G405" s="1">
        <v>603312</v>
      </c>
      <c r="H405" s="1">
        <v>580554</v>
      </c>
      <c r="I405" s="5">
        <f t="shared" si="20"/>
        <v>0</v>
      </c>
      <c r="J405" s="8">
        <f t="shared" si="18"/>
        <v>0</v>
      </c>
      <c r="K405">
        <v>0</v>
      </c>
      <c r="L405" s="7">
        <f t="shared" si="19"/>
        <v>0</v>
      </c>
      <c r="M405" s="2">
        <v>40599</v>
      </c>
      <c r="N405">
        <v>58</v>
      </c>
      <c r="O405">
        <v>58</v>
      </c>
      <c r="P405">
        <v>0</v>
      </c>
      <c r="Q405">
        <v>0</v>
      </c>
      <c r="R405">
        <v>0</v>
      </c>
      <c r="S405">
        <v>0</v>
      </c>
      <c r="T405" t="str">
        <f>IFERROR(VLOOKUP(S405,Sheet2!$A$6:$B$31,2,0),"Not Available")</f>
        <v>Not Available</v>
      </c>
      <c r="U405" t="s">
        <v>21</v>
      </c>
      <c r="V405">
        <v>0</v>
      </c>
      <c r="W405" s="1">
        <v>7214</v>
      </c>
      <c r="X405" t="s">
        <v>22</v>
      </c>
      <c r="Y405">
        <v>0</v>
      </c>
      <c r="Z405">
        <v>0</v>
      </c>
    </row>
    <row r="406" spans="1:26" x14ac:dyDescent="0.3">
      <c r="A406">
        <v>62184989477</v>
      </c>
      <c r="B406" t="s">
        <v>438</v>
      </c>
      <c r="C406">
        <v>78204896958</v>
      </c>
      <c r="D406" t="s">
        <v>443</v>
      </c>
      <c r="E406" s="1">
        <v>555000</v>
      </c>
      <c r="F406">
        <v>10.25</v>
      </c>
      <c r="G406" s="1">
        <v>301544.99</v>
      </c>
      <c r="H406" s="1">
        <v>262029.99</v>
      </c>
      <c r="I406" s="5">
        <f t="shared" si="20"/>
        <v>0</v>
      </c>
      <c r="J406" s="8">
        <f t="shared" si="18"/>
        <v>0</v>
      </c>
      <c r="K406">
        <v>0</v>
      </c>
      <c r="L406" s="7">
        <f t="shared" si="19"/>
        <v>0</v>
      </c>
      <c r="M406" s="2">
        <v>40641</v>
      </c>
      <c r="N406">
        <v>53</v>
      </c>
      <c r="O406">
        <v>53</v>
      </c>
      <c r="P406">
        <v>0</v>
      </c>
      <c r="Q406">
        <v>0</v>
      </c>
      <c r="R406">
        <v>0</v>
      </c>
      <c r="S406">
        <v>0</v>
      </c>
      <c r="T406" t="str">
        <f>IFERROR(VLOOKUP(S406,Sheet2!$A$6:$B$31,2,0),"Not Available")</f>
        <v>Not Available</v>
      </c>
      <c r="U406" t="s">
        <v>21</v>
      </c>
      <c r="V406">
        <v>0</v>
      </c>
      <c r="W406" s="1">
        <v>8022</v>
      </c>
      <c r="X406" t="s">
        <v>22</v>
      </c>
      <c r="Y406">
        <v>0</v>
      </c>
      <c r="Z406">
        <v>0</v>
      </c>
    </row>
    <row r="407" spans="1:26" x14ac:dyDescent="0.3">
      <c r="A407">
        <v>62185492432</v>
      </c>
      <c r="B407" t="s">
        <v>438</v>
      </c>
      <c r="C407">
        <v>72003320433</v>
      </c>
      <c r="D407" t="s">
        <v>444</v>
      </c>
      <c r="E407" s="1">
        <v>518000</v>
      </c>
      <c r="F407">
        <v>10.25</v>
      </c>
      <c r="G407" s="1">
        <v>478602.93</v>
      </c>
      <c r="H407" s="1">
        <v>476398.93</v>
      </c>
      <c r="I407" s="5">
        <f t="shared" si="20"/>
        <v>0</v>
      </c>
      <c r="J407" s="8">
        <f t="shared" si="18"/>
        <v>0</v>
      </c>
      <c r="K407">
        <v>0</v>
      </c>
      <c r="L407" s="7">
        <f t="shared" si="19"/>
        <v>0</v>
      </c>
      <c r="M407" s="2">
        <v>40648</v>
      </c>
      <c r="N407">
        <v>58</v>
      </c>
      <c r="O407">
        <v>58</v>
      </c>
      <c r="P407">
        <v>0</v>
      </c>
      <c r="Q407">
        <v>0</v>
      </c>
      <c r="R407">
        <v>0</v>
      </c>
      <c r="S407">
        <v>0</v>
      </c>
      <c r="T407" t="str">
        <f>IFERROR(VLOOKUP(S407,Sheet2!$A$6:$B$31,2,0),"Not Available")</f>
        <v>Not Available</v>
      </c>
      <c r="U407" t="s">
        <v>21</v>
      </c>
      <c r="V407">
        <v>21782</v>
      </c>
      <c r="W407" s="1">
        <v>5262</v>
      </c>
      <c r="X407" t="s">
        <v>22</v>
      </c>
      <c r="Y407">
        <v>0</v>
      </c>
      <c r="Z407">
        <v>0</v>
      </c>
    </row>
    <row r="408" spans="1:26" x14ac:dyDescent="0.3">
      <c r="A408">
        <v>62186584912</v>
      </c>
      <c r="B408" t="s">
        <v>438</v>
      </c>
      <c r="C408">
        <v>72057556057</v>
      </c>
      <c r="D408" t="s">
        <v>445</v>
      </c>
      <c r="E408" s="1">
        <v>548000</v>
      </c>
      <c r="F408">
        <v>10.25</v>
      </c>
      <c r="G408" s="1">
        <v>464804</v>
      </c>
      <c r="H408" s="1">
        <v>425179</v>
      </c>
      <c r="I408" s="5">
        <f t="shared" si="20"/>
        <v>0</v>
      </c>
      <c r="J408" s="8">
        <f t="shared" si="18"/>
        <v>0</v>
      </c>
      <c r="K408">
        <v>0</v>
      </c>
      <c r="L408" s="7">
        <f t="shared" si="19"/>
        <v>0</v>
      </c>
      <c r="M408" s="2">
        <v>40662</v>
      </c>
      <c r="N408">
        <v>38</v>
      </c>
      <c r="O408">
        <v>38</v>
      </c>
      <c r="P408">
        <v>0</v>
      </c>
      <c r="Q408">
        <v>0</v>
      </c>
      <c r="R408">
        <v>0</v>
      </c>
      <c r="S408">
        <v>0</v>
      </c>
      <c r="T408" t="str">
        <f>IFERROR(VLOOKUP(S408,Sheet2!$A$6:$B$31,2,0),"Not Available")</f>
        <v>Not Available</v>
      </c>
      <c r="U408" t="s">
        <v>21</v>
      </c>
      <c r="V408">
        <v>21782</v>
      </c>
      <c r="W408" s="1">
        <v>6598</v>
      </c>
      <c r="X408" t="s">
        <v>22</v>
      </c>
      <c r="Y408">
        <v>0</v>
      </c>
      <c r="Z408">
        <v>0</v>
      </c>
    </row>
    <row r="409" spans="1:26" x14ac:dyDescent="0.3">
      <c r="A409">
        <v>62194427369</v>
      </c>
      <c r="B409" t="s">
        <v>438</v>
      </c>
      <c r="C409">
        <v>72008070928</v>
      </c>
      <c r="D409" t="s">
        <v>446</v>
      </c>
      <c r="E409" s="1">
        <v>1776000</v>
      </c>
      <c r="F409">
        <v>10.25</v>
      </c>
      <c r="G409" s="1">
        <v>1459283.91</v>
      </c>
      <c r="H409" s="1">
        <v>1359371.91</v>
      </c>
      <c r="I409" s="5">
        <f t="shared" si="20"/>
        <v>0</v>
      </c>
      <c r="J409" s="8">
        <f t="shared" si="18"/>
        <v>0</v>
      </c>
      <c r="K409">
        <v>0</v>
      </c>
      <c r="L409" s="7">
        <f t="shared" si="19"/>
        <v>0</v>
      </c>
      <c r="M409" s="2">
        <v>40740</v>
      </c>
      <c r="N409">
        <v>44</v>
      </c>
      <c r="O409">
        <v>44</v>
      </c>
      <c r="P409">
        <v>0</v>
      </c>
      <c r="Q409">
        <v>0</v>
      </c>
      <c r="R409">
        <v>0</v>
      </c>
      <c r="S409">
        <v>0</v>
      </c>
      <c r="T409" t="str">
        <f>IFERROR(VLOOKUP(S409,Sheet2!$A$6:$B$31,2,0),"Not Available")</f>
        <v>Not Available</v>
      </c>
      <c r="U409" t="s">
        <v>21</v>
      </c>
      <c r="V409">
        <v>21782</v>
      </c>
      <c r="W409" s="1">
        <v>23653</v>
      </c>
      <c r="X409" t="s">
        <v>22</v>
      </c>
      <c r="Y409">
        <v>0</v>
      </c>
      <c r="Z409">
        <v>0</v>
      </c>
    </row>
    <row r="410" spans="1:26" x14ac:dyDescent="0.3">
      <c r="A410">
        <v>62197842699</v>
      </c>
      <c r="B410" t="s">
        <v>438</v>
      </c>
      <c r="C410">
        <v>78300495378</v>
      </c>
      <c r="D410" t="s">
        <v>447</v>
      </c>
      <c r="E410" s="1">
        <v>310000</v>
      </c>
      <c r="F410">
        <v>10.25</v>
      </c>
      <c r="G410" s="1">
        <v>273948</v>
      </c>
      <c r="H410" s="1">
        <v>248942</v>
      </c>
      <c r="I410" s="5">
        <f t="shared" si="20"/>
        <v>0</v>
      </c>
      <c r="J410" s="8">
        <f t="shared" si="18"/>
        <v>0</v>
      </c>
      <c r="K410">
        <v>0</v>
      </c>
      <c r="L410" s="7">
        <f t="shared" si="19"/>
        <v>0</v>
      </c>
      <c r="M410" s="2">
        <v>40771</v>
      </c>
      <c r="N410">
        <v>43</v>
      </c>
      <c r="O410">
        <v>43</v>
      </c>
      <c r="P410">
        <v>0</v>
      </c>
      <c r="Q410">
        <v>0</v>
      </c>
      <c r="R410">
        <v>0</v>
      </c>
      <c r="S410">
        <v>0</v>
      </c>
      <c r="T410" t="str">
        <f>IFERROR(VLOOKUP(S410,Sheet2!$A$6:$B$31,2,0),"Not Available")</f>
        <v>Not Available</v>
      </c>
      <c r="U410" t="s">
        <v>21</v>
      </c>
      <c r="V410">
        <v>0</v>
      </c>
      <c r="W410" s="1">
        <v>3848</v>
      </c>
      <c r="X410" t="s">
        <v>22</v>
      </c>
      <c r="Y410">
        <v>0</v>
      </c>
      <c r="Z410">
        <v>0</v>
      </c>
    </row>
    <row r="411" spans="1:26" x14ac:dyDescent="0.3">
      <c r="A411">
        <v>62199807797</v>
      </c>
      <c r="B411" t="s">
        <v>438</v>
      </c>
      <c r="C411">
        <v>72058256905</v>
      </c>
      <c r="D411" t="s">
        <v>448</v>
      </c>
      <c r="E411" s="1">
        <v>1000000</v>
      </c>
      <c r="F411">
        <v>10.25</v>
      </c>
      <c r="G411" s="1">
        <v>790519</v>
      </c>
      <c r="H411" s="1">
        <v>664327.24</v>
      </c>
      <c r="I411" s="5">
        <f t="shared" si="20"/>
        <v>0</v>
      </c>
      <c r="J411" s="8">
        <f t="shared" si="18"/>
        <v>0</v>
      </c>
      <c r="K411">
        <v>0</v>
      </c>
      <c r="L411" s="7">
        <f t="shared" si="19"/>
        <v>0</v>
      </c>
      <c r="M411" s="2">
        <v>40788</v>
      </c>
      <c r="N411">
        <v>42</v>
      </c>
      <c r="O411">
        <v>42</v>
      </c>
      <c r="P411">
        <v>0</v>
      </c>
      <c r="Q411">
        <v>0</v>
      </c>
      <c r="R411">
        <v>0</v>
      </c>
      <c r="S411">
        <v>0</v>
      </c>
      <c r="T411" t="str">
        <f>IFERROR(VLOOKUP(S411,Sheet2!$A$6:$B$31,2,0),"Not Available")</f>
        <v>Not Available</v>
      </c>
      <c r="U411" t="s">
        <v>21</v>
      </c>
      <c r="V411">
        <v>0</v>
      </c>
      <c r="W411" s="1">
        <v>13439</v>
      </c>
      <c r="X411" t="s">
        <v>22</v>
      </c>
      <c r="Y411">
        <v>0</v>
      </c>
      <c r="Z411">
        <v>0</v>
      </c>
    </row>
    <row r="412" spans="1:26" x14ac:dyDescent="0.3">
      <c r="A412">
        <v>62201274019</v>
      </c>
      <c r="B412" t="s">
        <v>438</v>
      </c>
      <c r="C412">
        <v>72080499372</v>
      </c>
      <c r="D412" t="s">
        <v>449</v>
      </c>
      <c r="E412" s="1">
        <v>500000</v>
      </c>
      <c r="F412">
        <v>10.25</v>
      </c>
      <c r="G412" s="1">
        <v>439167</v>
      </c>
      <c r="H412" s="1">
        <v>391876</v>
      </c>
      <c r="I412" s="5">
        <f t="shared" si="20"/>
        <v>0</v>
      </c>
      <c r="J412" s="8">
        <f t="shared" si="18"/>
        <v>0</v>
      </c>
      <c r="K412">
        <v>0</v>
      </c>
      <c r="L412" s="7">
        <f t="shared" si="19"/>
        <v>0</v>
      </c>
      <c r="M412" s="2">
        <v>40801</v>
      </c>
      <c r="N412">
        <v>48</v>
      </c>
      <c r="O412">
        <v>48</v>
      </c>
      <c r="P412">
        <v>0</v>
      </c>
      <c r="Q412">
        <v>0</v>
      </c>
      <c r="R412">
        <v>0</v>
      </c>
      <c r="S412">
        <v>0</v>
      </c>
      <c r="T412" t="str">
        <f>IFERROR(VLOOKUP(S412,Sheet2!$A$6:$B$31,2,0),"Not Available")</f>
        <v>Not Available</v>
      </c>
      <c r="U412" t="s">
        <v>21</v>
      </c>
      <c r="V412">
        <v>0</v>
      </c>
      <c r="W412" s="1">
        <v>5616</v>
      </c>
      <c r="X412" t="s">
        <v>22</v>
      </c>
      <c r="Y412">
        <v>0</v>
      </c>
      <c r="Z412">
        <v>0</v>
      </c>
    </row>
    <row r="413" spans="1:26" x14ac:dyDescent="0.3">
      <c r="A413">
        <v>62202653029</v>
      </c>
      <c r="B413" t="s">
        <v>438</v>
      </c>
      <c r="C413">
        <v>79207713239</v>
      </c>
      <c r="D413" t="s">
        <v>450</v>
      </c>
      <c r="E413" s="1">
        <v>500000</v>
      </c>
      <c r="F413">
        <v>10.25</v>
      </c>
      <c r="G413" s="1">
        <v>466188</v>
      </c>
      <c r="H413" s="1">
        <v>446666</v>
      </c>
      <c r="I413" s="5">
        <f t="shared" si="20"/>
        <v>0</v>
      </c>
      <c r="J413" s="8">
        <f t="shared" si="18"/>
        <v>0</v>
      </c>
      <c r="K413">
        <v>0</v>
      </c>
      <c r="L413" s="7">
        <f t="shared" si="19"/>
        <v>0</v>
      </c>
      <c r="M413" s="2">
        <v>40814</v>
      </c>
      <c r="N413">
        <v>45</v>
      </c>
      <c r="O413">
        <v>45</v>
      </c>
      <c r="P413">
        <v>0</v>
      </c>
      <c r="Q413">
        <v>0</v>
      </c>
      <c r="R413">
        <v>0</v>
      </c>
      <c r="S413">
        <v>0</v>
      </c>
      <c r="T413" t="str">
        <f>IFERROR(VLOOKUP(S413,Sheet2!$A$6:$B$31,2,0),"Not Available")</f>
        <v>Not Available</v>
      </c>
      <c r="U413" t="s">
        <v>21</v>
      </c>
      <c r="V413">
        <v>21782</v>
      </c>
      <c r="W413" s="1">
        <v>5774</v>
      </c>
      <c r="X413" t="s">
        <v>22</v>
      </c>
      <c r="Y413">
        <v>0</v>
      </c>
      <c r="Z413">
        <v>0</v>
      </c>
    </row>
    <row r="414" spans="1:26" x14ac:dyDescent="0.3">
      <c r="A414">
        <v>62204252491</v>
      </c>
      <c r="B414" t="s">
        <v>438</v>
      </c>
      <c r="C414">
        <v>72087905662</v>
      </c>
      <c r="D414" t="s">
        <v>20</v>
      </c>
      <c r="E414" s="1">
        <v>447000</v>
      </c>
      <c r="F414">
        <v>10.25</v>
      </c>
      <c r="G414" s="1">
        <v>308869</v>
      </c>
      <c r="H414" s="1">
        <v>297223</v>
      </c>
      <c r="I414" s="5">
        <f t="shared" si="20"/>
        <v>0</v>
      </c>
      <c r="J414" s="8">
        <f t="shared" si="18"/>
        <v>0</v>
      </c>
      <c r="K414">
        <v>0</v>
      </c>
      <c r="L414" s="7">
        <f t="shared" si="19"/>
        <v>0</v>
      </c>
      <c r="M414" s="2">
        <v>40833</v>
      </c>
      <c r="N414">
        <v>47</v>
      </c>
      <c r="O414">
        <v>47</v>
      </c>
      <c r="P414">
        <v>0</v>
      </c>
      <c r="Q414">
        <v>0</v>
      </c>
      <c r="R414">
        <v>0</v>
      </c>
      <c r="S414">
        <v>0</v>
      </c>
      <c r="T414" t="str">
        <f>IFERROR(VLOOKUP(S414,Sheet2!$A$6:$B$31,2,0),"Not Available")</f>
        <v>Not Available</v>
      </c>
      <c r="U414" t="s">
        <v>21</v>
      </c>
      <c r="V414">
        <v>21782</v>
      </c>
      <c r="W414" s="1">
        <v>6609</v>
      </c>
      <c r="X414" t="s">
        <v>22</v>
      </c>
      <c r="Y414">
        <v>0</v>
      </c>
      <c r="Z414">
        <v>0</v>
      </c>
    </row>
    <row r="415" spans="1:26" x14ac:dyDescent="0.3">
      <c r="A415">
        <v>62210256431</v>
      </c>
      <c r="B415" t="s">
        <v>438</v>
      </c>
      <c r="C415">
        <v>72029263644</v>
      </c>
      <c r="D415" t="s">
        <v>451</v>
      </c>
      <c r="E415" s="1">
        <v>785000</v>
      </c>
      <c r="F415">
        <v>10.25</v>
      </c>
      <c r="G415" s="1">
        <v>543533</v>
      </c>
      <c r="H415" s="1">
        <v>488993</v>
      </c>
      <c r="I415" s="5">
        <f t="shared" si="20"/>
        <v>0</v>
      </c>
      <c r="J415" s="8">
        <f t="shared" si="18"/>
        <v>0</v>
      </c>
      <c r="K415">
        <v>0</v>
      </c>
      <c r="L415" s="7">
        <f t="shared" si="19"/>
        <v>0</v>
      </c>
      <c r="M415" s="2">
        <v>40875</v>
      </c>
      <c r="N415">
        <v>46</v>
      </c>
      <c r="O415">
        <v>46</v>
      </c>
      <c r="P415">
        <v>0</v>
      </c>
      <c r="Q415">
        <v>0</v>
      </c>
      <c r="R415">
        <v>0</v>
      </c>
      <c r="S415">
        <v>0</v>
      </c>
      <c r="T415" t="str">
        <f>IFERROR(VLOOKUP(S415,Sheet2!$A$6:$B$31,2,0),"Not Available")</f>
        <v>Not Available</v>
      </c>
      <c r="U415" t="s">
        <v>21</v>
      </c>
      <c r="V415">
        <v>0</v>
      </c>
      <c r="W415" s="1">
        <v>11567</v>
      </c>
      <c r="X415" t="s">
        <v>22</v>
      </c>
      <c r="Y415">
        <v>0</v>
      </c>
      <c r="Z415">
        <v>0</v>
      </c>
    </row>
    <row r="416" spans="1:26" x14ac:dyDescent="0.3">
      <c r="A416">
        <v>62214646972</v>
      </c>
      <c r="B416" t="s">
        <v>438</v>
      </c>
      <c r="C416">
        <v>72087355334</v>
      </c>
      <c r="D416" t="s">
        <v>452</v>
      </c>
      <c r="E416" s="1">
        <v>1325000</v>
      </c>
      <c r="F416">
        <v>10.25</v>
      </c>
      <c r="G416" s="1">
        <v>1301393.25</v>
      </c>
      <c r="H416" s="1">
        <v>1312078.25</v>
      </c>
      <c r="I416" s="5">
        <f t="shared" si="20"/>
        <v>10685</v>
      </c>
      <c r="J416" s="8">
        <f t="shared" si="18"/>
        <v>0.62470767072029931</v>
      </c>
      <c r="K416" s="1">
        <v>10685</v>
      </c>
      <c r="L416" s="7">
        <f t="shared" si="19"/>
        <v>0</v>
      </c>
      <c r="M416" s="2">
        <v>40905</v>
      </c>
      <c r="N416">
        <v>39</v>
      </c>
      <c r="O416">
        <v>38</v>
      </c>
      <c r="P416">
        <v>1</v>
      </c>
      <c r="Q416">
        <v>0</v>
      </c>
      <c r="R416">
        <v>0</v>
      </c>
      <c r="S416">
        <v>0</v>
      </c>
      <c r="T416" t="str">
        <f>IFERROR(VLOOKUP(S416,Sheet2!$A$6:$B$31,2,0),"Not Available")</f>
        <v>Not Available</v>
      </c>
      <c r="U416" t="s">
        <v>21</v>
      </c>
      <c r="V416">
        <v>0</v>
      </c>
      <c r="W416" s="1">
        <v>17104</v>
      </c>
      <c r="X416" s="2">
        <v>42401</v>
      </c>
      <c r="Y416">
        <v>0</v>
      </c>
      <c r="Z416">
        <v>29.97</v>
      </c>
    </row>
    <row r="417" spans="1:26" x14ac:dyDescent="0.3">
      <c r="A417">
        <v>62214647896</v>
      </c>
      <c r="B417" t="s">
        <v>438</v>
      </c>
      <c r="C417">
        <v>79207631221</v>
      </c>
      <c r="D417" t="s">
        <v>453</v>
      </c>
      <c r="E417" s="1">
        <v>553000</v>
      </c>
      <c r="F417">
        <v>10.25</v>
      </c>
      <c r="G417" s="1">
        <v>160941.9</v>
      </c>
      <c r="H417" s="1">
        <v>149193.9</v>
      </c>
      <c r="I417" s="5">
        <f t="shared" si="20"/>
        <v>0</v>
      </c>
      <c r="J417" s="8">
        <f t="shared" si="18"/>
        <v>0</v>
      </c>
      <c r="K417">
        <v>0</v>
      </c>
      <c r="L417" s="7">
        <f t="shared" si="19"/>
        <v>0</v>
      </c>
      <c r="M417" s="2">
        <v>40905</v>
      </c>
      <c r="N417">
        <v>39</v>
      </c>
      <c r="O417">
        <v>39</v>
      </c>
      <c r="P417">
        <v>0</v>
      </c>
      <c r="Q417">
        <v>0</v>
      </c>
      <c r="R417">
        <v>0</v>
      </c>
      <c r="S417">
        <v>0</v>
      </c>
      <c r="T417" t="str">
        <f>IFERROR(VLOOKUP(S417,Sheet2!$A$6:$B$31,2,0),"Not Available")</f>
        <v>Not Available</v>
      </c>
      <c r="U417" t="s">
        <v>21</v>
      </c>
      <c r="V417">
        <v>21782</v>
      </c>
      <c r="W417" s="1">
        <v>13547</v>
      </c>
      <c r="X417" t="s">
        <v>22</v>
      </c>
      <c r="Y417">
        <v>0</v>
      </c>
      <c r="Z417">
        <v>0</v>
      </c>
    </row>
    <row r="418" spans="1:26" x14ac:dyDescent="0.3">
      <c r="A418">
        <v>62217234364</v>
      </c>
      <c r="B418" t="s">
        <v>438</v>
      </c>
      <c r="C418">
        <v>72090739073</v>
      </c>
      <c r="D418" t="s">
        <v>454</v>
      </c>
      <c r="E418" s="1">
        <v>1560000</v>
      </c>
      <c r="F418">
        <v>10.25</v>
      </c>
      <c r="G418" s="1">
        <v>1096967</v>
      </c>
      <c r="H418" s="1">
        <v>1078965</v>
      </c>
      <c r="I418" s="5">
        <f t="shared" si="20"/>
        <v>0</v>
      </c>
      <c r="J418" s="8">
        <f t="shared" si="18"/>
        <v>0</v>
      </c>
      <c r="K418">
        <v>0</v>
      </c>
      <c r="L418" s="7">
        <f t="shared" si="19"/>
        <v>0</v>
      </c>
      <c r="M418" s="2">
        <v>40928</v>
      </c>
      <c r="N418">
        <v>44</v>
      </c>
      <c r="O418">
        <v>44</v>
      </c>
      <c r="P418">
        <v>0</v>
      </c>
      <c r="Q418">
        <v>0</v>
      </c>
      <c r="R418">
        <v>0</v>
      </c>
      <c r="S418">
        <v>0</v>
      </c>
      <c r="T418" t="str">
        <f>IFERROR(VLOOKUP(S418,Sheet2!$A$6:$B$31,2,0),"Not Available")</f>
        <v>Not Available</v>
      </c>
      <c r="U418" t="s">
        <v>21</v>
      </c>
      <c r="V418">
        <v>21782</v>
      </c>
      <c r="W418" s="1">
        <v>23042</v>
      </c>
      <c r="X418" t="s">
        <v>22</v>
      </c>
      <c r="Y418">
        <v>0</v>
      </c>
      <c r="Z418">
        <v>0</v>
      </c>
    </row>
    <row r="419" spans="1:26" x14ac:dyDescent="0.3">
      <c r="A419">
        <v>62217244362</v>
      </c>
      <c r="B419" t="s">
        <v>438</v>
      </c>
      <c r="C419">
        <v>72095084699</v>
      </c>
      <c r="D419" t="s">
        <v>455</v>
      </c>
      <c r="E419" s="1">
        <v>826000</v>
      </c>
      <c r="F419">
        <v>10.25</v>
      </c>
      <c r="G419" s="1">
        <v>722012.26</v>
      </c>
      <c r="H419" s="1">
        <v>716816.26</v>
      </c>
      <c r="I419" s="5">
        <f t="shared" si="20"/>
        <v>0</v>
      </c>
      <c r="J419" s="8">
        <f t="shared" si="18"/>
        <v>0</v>
      </c>
      <c r="K419">
        <v>0</v>
      </c>
      <c r="L419" s="7">
        <f t="shared" si="19"/>
        <v>0</v>
      </c>
      <c r="M419" s="2">
        <v>40928</v>
      </c>
      <c r="N419">
        <v>44</v>
      </c>
      <c r="O419">
        <v>44</v>
      </c>
      <c r="P419">
        <v>0</v>
      </c>
      <c r="Q419">
        <v>0</v>
      </c>
      <c r="R419">
        <v>0</v>
      </c>
      <c r="S419">
        <v>0</v>
      </c>
      <c r="T419" t="str">
        <f>IFERROR(VLOOKUP(S419,Sheet2!$A$6:$B$31,2,0),"Not Available")</f>
        <v>Not Available</v>
      </c>
      <c r="U419" t="s">
        <v>21</v>
      </c>
      <c r="V419">
        <v>21782</v>
      </c>
      <c r="W419" s="1">
        <v>9863</v>
      </c>
      <c r="X419" t="s">
        <v>22</v>
      </c>
      <c r="Y419">
        <v>0</v>
      </c>
      <c r="Z419">
        <v>0</v>
      </c>
    </row>
    <row r="420" spans="1:26" x14ac:dyDescent="0.3">
      <c r="A420">
        <v>62217681244</v>
      </c>
      <c r="B420" t="s">
        <v>438</v>
      </c>
      <c r="C420">
        <v>78250592546</v>
      </c>
      <c r="D420" t="s">
        <v>456</v>
      </c>
      <c r="E420" s="1">
        <v>473000</v>
      </c>
      <c r="F420">
        <v>10.25</v>
      </c>
      <c r="G420" s="1">
        <v>338039</v>
      </c>
      <c r="H420" s="1">
        <v>316567</v>
      </c>
      <c r="I420" s="5">
        <f t="shared" si="20"/>
        <v>0</v>
      </c>
      <c r="J420" s="8">
        <f t="shared" si="18"/>
        <v>0</v>
      </c>
      <c r="K420">
        <v>0</v>
      </c>
      <c r="L420" s="7">
        <f t="shared" si="19"/>
        <v>0</v>
      </c>
      <c r="M420" s="2">
        <v>40933</v>
      </c>
      <c r="N420">
        <v>44</v>
      </c>
      <c r="O420">
        <v>44</v>
      </c>
      <c r="P420">
        <v>0</v>
      </c>
      <c r="Q420">
        <v>0</v>
      </c>
      <c r="R420">
        <v>0</v>
      </c>
      <c r="S420">
        <v>0</v>
      </c>
      <c r="T420" t="str">
        <f>IFERROR(VLOOKUP(S420,Sheet2!$A$6:$B$31,2,0),"Not Available")</f>
        <v>Not Available</v>
      </c>
      <c r="U420" t="s">
        <v>21</v>
      </c>
      <c r="V420">
        <v>21782</v>
      </c>
      <c r="W420" s="1">
        <v>6976</v>
      </c>
      <c r="X420" t="s">
        <v>22</v>
      </c>
      <c r="Y420">
        <v>0</v>
      </c>
      <c r="Z420">
        <v>0</v>
      </c>
    </row>
    <row r="421" spans="1:26" x14ac:dyDescent="0.3">
      <c r="A421">
        <v>62217894988</v>
      </c>
      <c r="B421" t="s">
        <v>438</v>
      </c>
      <c r="C421">
        <v>72018214135</v>
      </c>
      <c r="D421" t="s">
        <v>457</v>
      </c>
      <c r="E421" s="1">
        <v>616000</v>
      </c>
      <c r="F421">
        <v>10.25</v>
      </c>
      <c r="G421" s="1">
        <v>466718</v>
      </c>
      <c r="H421" s="1">
        <v>315493.03000000003</v>
      </c>
      <c r="I421" s="5">
        <f t="shared" si="20"/>
        <v>0</v>
      </c>
      <c r="J421" s="8">
        <f t="shared" si="18"/>
        <v>0</v>
      </c>
      <c r="K421">
        <v>0</v>
      </c>
      <c r="L421" s="7">
        <f t="shared" si="19"/>
        <v>0</v>
      </c>
      <c r="M421" s="2">
        <v>40935</v>
      </c>
      <c r="N421">
        <v>42</v>
      </c>
      <c r="O421">
        <v>42</v>
      </c>
      <c r="P421">
        <v>0</v>
      </c>
      <c r="Q421">
        <v>0</v>
      </c>
      <c r="R421">
        <v>0</v>
      </c>
      <c r="S421">
        <v>0</v>
      </c>
      <c r="T421" t="str">
        <f>IFERROR(VLOOKUP(S421,Sheet2!$A$6:$B$31,2,0),"Not Available")</f>
        <v>Not Available</v>
      </c>
      <c r="U421" t="s">
        <v>21</v>
      </c>
      <c r="V421">
        <v>21782</v>
      </c>
      <c r="W421" s="1">
        <v>8200</v>
      </c>
      <c r="X421" t="s">
        <v>22</v>
      </c>
      <c r="Y421">
        <v>0</v>
      </c>
      <c r="Z421">
        <v>0</v>
      </c>
    </row>
    <row r="422" spans="1:26" x14ac:dyDescent="0.3">
      <c r="A422">
        <v>62220492046</v>
      </c>
      <c r="B422" t="s">
        <v>438</v>
      </c>
      <c r="C422">
        <v>72094795332</v>
      </c>
      <c r="D422" t="s">
        <v>458</v>
      </c>
      <c r="E422" s="1">
        <v>588000</v>
      </c>
      <c r="F422">
        <v>10.25</v>
      </c>
      <c r="G422" s="1">
        <v>550433.4</v>
      </c>
      <c r="H422" s="1">
        <v>557017.18999999994</v>
      </c>
      <c r="I422" s="5">
        <f t="shared" si="20"/>
        <v>6583.7899999999208</v>
      </c>
      <c r="J422" s="8">
        <f t="shared" si="18"/>
        <v>0.93826279036624205</v>
      </c>
      <c r="K422" s="1">
        <v>6583.79</v>
      </c>
      <c r="L422" s="7">
        <f t="shared" si="19"/>
        <v>-7.9126039054244757E-11</v>
      </c>
      <c r="M422" s="2">
        <v>40961</v>
      </c>
      <c r="N422">
        <v>37</v>
      </c>
      <c r="O422">
        <v>36</v>
      </c>
      <c r="P422">
        <v>1</v>
      </c>
      <c r="Q422">
        <v>0</v>
      </c>
      <c r="R422">
        <v>0</v>
      </c>
      <c r="S422">
        <v>0</v>
      </c>
      <c r="T422" t="str">
        <f>IFERROR(VLOOKUP(S422,Sheet2!$A$6:$B$31,2,0),"Not Available")</f>
        <v>Not Available</v>
      </c>
      <c r="U422" t="s">
        <v>21</v>
      </c>
      <c r="V422">
        <v>21782</v>
      </c>
      <c r="W422" s="1">
        <v>7017</v>
      </c>
      <c r="X422" s="2">
        <v>42401</v>
      </c>
      <c r="Y422">
        <v>0</v>
      </c>
      <c r="Z422">
        <v>0</v>
      </c>
    </row>
    <row r="423" spans="1:26" x14ac:dyDescent="0.3">
      <c r="A423">
        <v>62229506211</v>
      </c>
      <c r="B423" t="s">
        <v>438</v>
      </c>
      <c r="C423">
        <v>79242082404</v>
      </c>
      <c r="D423" t="s">
        <v>459</v>
      </c>
      <c r="E423" s="1">
        <v>704000</v>
      </c>
      <c r="F423">
        <v>9.75</v>
      </c>
      <c r="G423" s="1">
        <v>601067</v>
      </c>
      <c r="H423" s="1">
        <v>573153</v>
      </c>
      <c r="I423" s="5">
        <f t="shared" si="20"/>
        <v>0</v>
      </c>
      <c r="J423" s="8">
        <f t="shared" si="18"/>
        <v>0</v>
      </c>
      <c r="K423">
        <v>0</v>
      </c>
      <c r="L423" s="7">
        <f t="shared" si="19"/>
        <v>0</v>
      </c>
      <c r="M423" s="2">
        <v>41036</v>
      </c>
      <c r="N423">
        <v>40</v>
      </c>
      <c r="O423">
        <v>40</v>
      </c>
      <c r="P423">
        <v>0</v>
      </c>
      <c r="Q423">
        <v>0</v>
      </c>
      <c r="R423">
        <v>0</v>
      </c>
      <c r="S423">
        <v>0</v>
      </c>
      <c r="T423" t="str">
        <f>IFERROR(VLOOKUP(S423,Sheet2!$A$6:$B$31,2,0),"Not Available")</f>
        <v>Not Available</v>
      </c>
      <c r="U423" t="s">
        <v>21</v>
      </c>
      <c r="V423">
        <v>21782</v>
      </c>
      <c r="W423" s="1">
        <v>8648</v>
      </c>
      <c r="X423" t="s">
        <v>22</v>
      </c>
      <c r="Y423">
        <v>0</v>
      </c>
      <c r="Z423">
        <v>0</v>
      </c>
    </row>
    <row r="424" spans="1:26" x14ac:dyDescent="0.3">
      <c r="A424">
        <v>62229720597</v>
      </c>
      <c r="B424" t="s">
        <v>438</v>
      </c>
      <c r="C424">
        <v>72094091244</v>
      </c>
      <c r="D424" t="s">
        <v>460</v>
      </c>
      <c r="E424" s="1">
        <v>1000000</v>
      </c>
      <c r="F424">
        <v>9.75</v>
      </c>
      <c r="G424" s="1">
        <v>909010.91</v>
      </c>
      <c r="H424" s="1">
        <v>902090.91</v>
      </c>
      <c r="I424" s="5">
        <f t="shared" si="20"/>
        <v>0</v>
      </c>
      <c r="J424" s="8">
        <f t="shared" si="18"/>
        <v>0</v>
      </c>
      <c r="K424">
        <v>0</v>
      </c>
      <c r="L424" s="7">
        <f t="shared" si="19"/>
        <v>0</v>
      </c>
      <c r="M424" s="2">
        <v>41037</v>
      </c>
      <c r="N424">
        <v>45</v>
      </c>
      <c r="O424">
        <v>45</v>
      </c>
      <c r="P424">
        <v>0</v>
      </c>
      <c r="Q424">
        <v>0</v>
      </c>
      <c r="R424">
        <v>0</v>
      </c>
      <c r="S424">
        <v>0</v>
      </c>
      <c r="T424" t="str">
        <f>IFERROR(VLOOKUP(S424,Sheet2!$A$6:$B$31,2,0),"Not Available")</f>
        <v>Not Available</v>
      </c>
      <c r="U424" t="s">
        <v>21</v>
      </c>
      <c r="V424">
        <v>21782</v>
      </c>
      <c r="W424" s="1">
        <v>10668</v>
      </c>
      <c r="X424" t="s">
        <v>22</v>
      </c>
      <c r="Y424">
        <v>0</v>
      </c>
      <c r="Z424">
        <v>0</v>
      </c>
    </row>
    <row r="425" spans="1:26" x14ac:dyDescent="0.3">
      <c r="A425">
        <v>62232559190</v>
      </c>
      <c r="B425" t="s">
        <v>438</v>
      </c>
      <c r="C425">
        <v>72046478569</v>
      </c>
      <c r="D425" t="s">
        <v>461</v>
      </c>
      <c r="E425" s="1">
        <v>1250000</v>
      </c>
      <c r="F425">
        <v>10.25</v>
      </c>
      <c r="G425" s="1">
        <v>905640</v>
      </c>
      <c r="H425" s="1">
        <v>858871.99</v>
      </c>
      <c r="I425" s="5">
        <f t="shared" si="20"/>
        <v>0</v>
      </c>
      <c r="J425" s="8">
        <f t="shared" si="18"/>
        <v>0</v>
      </c>
      <c r="K425">
        <v>0</v>
      </c>
      <c r="L425" s="7">
        <f t="shared" si="19"/>
        <v>0</v>
      </c>
      <c r="M425" s="2">
        <v>41061</v>
      </c>
      <c r="N425">
        <v>39</v>
      </c>
      <c r="O425">
        <v>39</v>
      </c>
      <c r="P425">
        <v>0</v>
      </c>
      <c r="Q425">
        <v>0</v>
      </c>
      <c r="R425">
        <v>0</v>
      </c>
      <c r="S425">
        <v>0</v>
      </c>
      <c r="T425" t="str">
        <f>IFERROR(VLOOKUP(S425,Sheet2!$A$6:$B$31,2,0),"Not Available")</f>
        <v>Not Available</v>
      </c>
      <c r="U425" t="s">
        <v>21</v>
      </c>
      <c r="V425">
        <v>0</v>
      </c>
      <c r="W425" s="1">
        <v>15382</v>
      </c>
      <c r="X425" t="s">
        <v>22</v>
      </c>
      <c r="Y425">
        <v>0</v>
      </c>
      <c r="Z425">
        <v>0</v>
      </c>
    </row>
    <row r="426" spans="1:26" x14ac:dyDescent="0.3">
      <c r="A426">
        <v>62232571729</v>
      </c>
      <c r="B426" t="s">
        <v>438</v>
      </c>
      <c r="C426">
        <v>72001396642</v>
      </c>
      <c r="D426" t="s">
        <v>462</v>
      </c>
      <c r="E426" s="1">
        <v>1200000</v>
      </c>
      <c r="F426">
        <v>10.25</v>
      </c>
      <c r="G426" s="1">
        <v>979882.79</v>
      </c>
      <c r="H426" s="1">
        <v>979818.62</v>
      </c>
      <c r="I426" s="5">
        <f t="shared" si="20"/>
        <v>0</v>
      </c>
      <c r="J426" s="8">
        <f t="shared" si="18"/>
        <v>0</v>
      </c>
      <c r="K426">
        <v>0</v>
      </c>
      <c r="L426" s="7">
        <f t="shared" si="19"/>
        <v>0</v>
      </c>
      <c r="M426" s="2">
        <v>41061</v>
      </c>
      <c r="N426">
        <v>37</v>
      </c>
      <c r="O426">
        <v>37</v>
      </c>
      <c r="P426">
        <v>0</v>
      </c>
      <c r="Q426">
        <v>0</v>
      </c>
      <c r="R426">
        <v>0</v>
      </c>
      <c r="S426">
        <v>0</v>
      </c>
      <c r="T426" t="str">
        <f>IFERROR(VLOOKUP(S426,Sheet2!$A$6:$B$31,2,0),"Not Available")</f>
        <v>Not Available</v>
      </c>
      <c r="U426" t="s">
        <v>21</v>
      </c>
      <c r="V426">
        <v>0</v>
      </c>
      <c r="W426" s="1">
        <v>15729</v>
      </c>
      <c r="X426" t="s">
        <v>22</v>
      </c>
      <c r="Y426">
        <v>0</v>
      </c>
      <c r="Z426">
        <v>0</v>
      </c>
    </row>
    <row r="427" spans="1:26" x14ac:dyDescent="0.3">
      <c r="A427">
        <v>62232790582</v>
      </c>
      <c r="B427" t="s">
        <v>438</v>
      </c>
      <c r="C427">
        <v>72102441593</v>
      </c>
      <c r="D427" t="s">
        <v>463</v>
      </c>
      <c r="E427" s="1">
        <v>850000</v>
      </c>
      <c r="F427">
        <v>10.25</v>
      </c>
      <c r="G427" s="1">
        <v>712466</v>
      </c>
      <c r="H427" s="1">
        <v>461344.98</v>
      </c>
      <c r="I427" s="5">
        <f t="shared" si="20"/>
        <v>0</v>
      </c>
      <c r="J427" s="8">
        <f t="shared" si="18"/>
        <v>0</v>
      </c>
      <c r="K427">
        <v>0</v>
      </c>
      <c r="L427" s="7">
        <f t="shared" si="19"/>
        <v>0</v>
      </c>
      <c r="M427" s="2">
        <v>41064</v>
      </c>
      <c r="N427">
        <v>39</v>
      </c>
      <c r="O427">
        <v>39</v>
      </c>
      <c r="P427">
        <v>0</v>
      </c>
      <c r="Q427">
        <v>0</v>
      </c>
      <c r="R427">
        <v>0</v>
      </c>
      <c r="S427">
        <v>0</v>
      </c>
      <c r="T427" t="str">
        <f>IFERROR(VLOOKUP(S427,Sheet2!$A$6:$B$31,2,0),"Not Available")</f>
        <v>Not Available</v>
      </c>
      <c r="U427" t="s">
        <v>21</v>
      </c>
      <c r="V427">
        <v>21782</v>
      </c>
      <c r="W427" s="1">
        <v>10450</v>
      </c>
      <c r="X427" t="s">
        <v>22</v>
      </c>
      <c r="Y427">
        <v>0</v>
      </c>
      <c r="Z427">
        <v>0</v>
      </c>
    </row>
    <row r="428" spans="1:26" x14ac:dyDescent="0.3">
      <c r="A428">
        <v>62202385218</v>
      </c>
      <c r="B428" t="s">
        <v>438</v>
      </c>
      <c r="C428">
        <v>72082987415</v>
      </c>
      <c r="D428" t="s">
        <v>464</v>
      </c>
      <c r="E428" s="1">
        <v>1480000</v>
      </c>
      <c r="F428">
        <v>10.25</v>
      </c>
      <c r="G428" s="1">
        <v>1250278.3600000001</v>
      </c>
      <c r="H428" s="1">
        <v>1276752.3600000001</v>
      </c>
      <c r="I428" s="5">
        <f t="shared" si="20"/>
        <v>26474</v>
      </c>
      <c r="J428" s="8">
        <f t="shared" si="18"/>
        <v>1.4156462221271591</v>
      </c>
      <c r="K428" s="1">
        <v>26474</v>
      </c>
      <c r="L428" s="7">
        <f t="shared" si="19"/>
        <v>0</v>
      </c>
      <c r="M428" s="2">
        <v>40812</v>
      </c>
      <c r="N428">
        <v>45</v>
      </c>
      <c r="O428">
        <v>44</v>
      </c>
      <c r="P428">
        <v>1</v>
      </c>
      <c r="Q428">
        <v>2</v>
      </c>
      <c r="R428">
        <v>2</v>
      </c>
      <c r="S428">
        <v>504</v>
      </c>
      <c r="T428" t="str">
        <f>IFERROR(VLOOKUP(S428,Sheet2!$A$6:$B$31,2,0),"Not Available")</f>
        <v>1EMI =&gt; 30 days overdue</v>
      </c>
      <c r="U428" t="s">
        <v>21</v>
      </c>
      <c r="V428">
        <v>21782</v>
      </c>
      <c r="W428" s="1">
        <v>18701</v>
      </c>
      <c r="X428" s="2">
        <v>42430</v>
      </c>
      <c r="Y428">
        <v>0</v>
      </c>
      <c r="Z428">
        <v>56.11</v>
      </c>
    </row>
    <row r="429" spans="1:26" x14ac:dyDescent="0.3">
      <c r="A429">
        <v>62221461936</v>
      </c>
      <c r="B429" t="s">
        <v>438</v>
      </c>
      <c r="C429">
        <v>72086850770</v>
      </c>
      <c r="D429" t="s">
        <v>465</v>
      </c>
      <c r="E429" s="1">
        <v>450000</v>
      </c>
      <c r="F429">
        <v>10.25</v>
      </c>
      <c r="G429" s="1">
        <v>509447.51</v>
      </c>
      <c r="H429" s="1">
        <v>514232.51</v>
      </c>
      <c r="I429" s="5">
        <f t="shared" si="20"/>
        <v>4785</v>
      </c>
      <c r="J429" s="8">
        <f t="shared" si="18"/>
        <v>1.107895346144941</v>
      </c>
      <c r="K429" s="1">
        <v>4785</v>
      </c>
      <c r="L429" s="7">
        <f t="shared" si="19"/>
        <v>0</v>
      </c>
      <c r="M429" s="2">
        <v>40969</v>
      </c>
      <c r="N429">
        <v>37</v>
      </c>
      <c r="O429">
        <v>36</v>
      </c>
      <c r="P429">
        <v>1</v>
      </c>
      <c r="Q429">
        <v>2</v>
      </c>
      <c r="R429">
        <v>2</v>
      </c>
      <c r="S429">
        <v>504</v>
      </c>
      <c r="T429" t="str">
        <f>IFERROR(VLOOKUP(S429,Sheet2!$A$6:$B$31,2,0),"Not Available")</f>
        <v>1EMI =&gt; 30 days overdue</v>
      </c>
      <c r="U429" t="s">
        <v>21</v>
      </c>
      <c r="V429">
        <v>21782</v>
      </c>
      <c r="W429" s="1">
        <v>4319</v>
      </c>
      <c r="X429" s="2">
        <v>42430</v>
      </c>
      <c r="Y429">
        <v>0</v>
      </c>
      <c r="Z429">
        <v>0</v>
      </c>
    </row>
    <row r="430" spans="1:26" x14ac:dyDescent="0.3">
      <c r="A430">
        <v>62228967456</v>
      </c>
      <c r="B430" t="s">
        <v>438</v>
      </c>
      <c r="C430">
        <v>72100012892</v>
      </c>
      <c r="D430" t="s">
        <v>466</v>
      </c>
      <c r="E430" s="1">
        <v>624000</v>
      </c>
      <c r="F430">
        <v>9.75</v>
      </c>
      <c r="G430" s="1">
        <v>663601.43999999994</v>
      </c>
      <c r="H430" s="1">
        <v>671561.44</v>
      </c>
      <c r="I430" s="5">
        <f t="shared" si="20"/>
        <v>7960</v>
      </c>
      <c r="J430" s="8">
        <f t="shared" si="18"/>
        <v>1.4762611275964392</v>
      </c>
      <c r="K430" s="1">
        <v>7960</v>
      </c>
      <c r="L430" s="7">
        <f t="shared" si="19"/>
        <v>0</v>
      </c>
      <c r="M430" s="2">
        <v>41031</v>
      </c>
      <c r="N430">
        <v>40</v>
      </c>
      <c r="O430">
        <v>39</v>
      </c>
      <c r="P430">
        <v>1</v>
      </c>
      <c r="Q430">
        <v>2</v>
      </c>
      <c r="R430">
        <v>2</v>
      </c>
      <c r="S430">
        <v>504</v>
      </c>
      <c r="T430" t="str">
        <f>IFERROR(VLOOKUP(S430,Sheet2!$A$6:$B$31,2,0),"Not Available")</f>
        <v>1EMI =&gt; 30 days overdue</v>
      </c>
      <c r="U430" t="s">
        <v>21</v>
      </c>
      <c r="V430">
        <v>21782</v>
      </c>
      <c r="W430" s="1">
        <v>5392</v>
      </c>
      <c r="X430" s="2">
        <v>42430</v>
      </c>
      <c r="Y430">
        <v>0</v>
      </c>
      <c r="Z430">
        <v>0</v>
      </c>
    </row>
    <row r="431" spans="1:26" x14ac:dyDescent="0.3">
      <c r="A431">
        <v>62229326319</v>
      </c>
      <c r="B431" t="s">
        <v>438</v>
      </c>
      <c r="C431">
        <v>72000098908</v>
      </c>
      <c r="D431" t="s">
        <v>467</v>
      </c>
      <c r="E431" s="1">
        <v>1250000</v>
      </c>
      <c r="F431">
        <v>9.75</v>
      </c>
      <c r="G431" s="1">
        <v>812507.76</v>
      </c>
      <c r="H431" s="1">
        <v>845562.01</v>
      </c>
      <c r="I431" s="5">
        <f t="shared" si="20"/>
        <v>33054.25</v>
      </c>
      <c r="J431" s="8">
        <f t="shared" si="18"/>
        <v>1.7809401939655172</v>
      </c>
      <c r="K431" s="1">
        <v>33054.25</v>
      </c>
      <c r="L431" s="7">
        <f t="shared" si="19"/>
        <v>0</v>
      </c>
      <c r="M431" s="2">
        <v>41033</v>
      </c>
      <c r="N431">
        <v>40</v>
      </c>
      <c r="O431">
        <v>38</v>
      </c>
      <c r="P431">
        <v>2</v>
      </c>
      <c r="Q431">
        <v>2</v>
      </c>
      <c r="R431">
        <v>2</v>
      </c>
      <c r="S431">
        <v>504</v>
      </c>
      <c r="T431" t="str">
        <f>IFERROR(VLOOKUP(S431,Sheet2!$A$6:$B$31,2,0),"Not Available")</f>
        <v>1EMI =&gt; 30 days overdue</v>
      </c>
      <c r="U431" t="s">
        <v>21</v>
      </c>
      <c r="V431">
        <v>21782</v>
      </c>
      <c r="W431" s="1">
        <v>18560</v>
      </c>
      <c r="X431" s="2">
        <v>42430</v>
      </c>
      <c r="Y431">
        <v>0</v>
      </c>
      <c r="Z431">
        <v>85.1</v>
      </c>
    </row>
    <row r="432" spans="1:26" x14ac:dyDescent="0.3">
      <c r="A432">
        <v>62233555468</v>
      </c>
      <c r="B432" t="s">
        <v>438</v>
      </c>
      <c r="C432">
        <v>72105019043</v>
      </c>
      <c r="D432" t="s">
        <v>468</v>
      </c>
      <c r="E432" s="1">
        <v>1250000</v>
      </c>
      <c r="F432">
        <v>10.25</v>
      </c>
      <c r="G432" s="1">
        <v>1295622.47</v>
      </c>
      <c r="H432" s="1">
        <v>1317312.55</v>
      </c>
      <c r="I432" s="5">
        <f t="shared" si="20"/>
        <v>21690.080000000075</v>
      </c>
      <c r="J432" s="8">
        <f t="shared" si="18"/>
        <v>1.469418061106976</v>
      </c>
      <c r="K432" s="1">
        <v>21690.080000000002</v>
      </c>
      <c r="L432" s="7">
        <f t="shared" si="19"/>
        <v>7.2759576141834259E-11</v>
      </c>
      <c r="M432" s="2">
        <v>41071</v>
      </c>
      <c r="N432">
        <v>33</v>
      </c>
      <c r="O432">
        <v>32</v>
      </c>
      <c r="P432">
        <v>1</v>
      </c>
      <c r="Q432">
        <v>2</v>
      </c>
      <c r="R432">
        <v>2</v>
      </c>
      <c r="S432">
        <v>504</v>
      </c>
      <c r="T432" t="str">
        <f>IFERROR(VLOOKUP(S432,Sheet2!$A$6:$B$31,2,0),"Not Available")</f>
        <v>1EMI =&gt; 30 days overdue</v>
      </c>
      <c r="U432" t="s">
        <v>21</v>
      </c>
      <c r="V432">
        <v>21782</v>
      </c>
      <c r="W432" s="1">
        <v>14761</v>
      </c>
      <c r="X432" s="2">
        <v>42430</v>
      </c>
      <c r="Y432">
        <v>0</v>
      </c>
      <c r="Z432">
        <v>38.909999999999997</v>
      </c>
    </row>
    <row r="433" spans="1:26" x14ac:dyDescent="0.3">
      <c r="A433">
        <v>62176269696</v>
      </c>
      <c r="B433" t="s">
        <v>438</v>
      </c>
      <c r="C433">
        <v>72071414163</v>
      </c>
      <c r="D433" t="s">
        <v>469</v>
      </c>
      <c r="E433" s="1">
        <v>570000</v>
      </c>
      <c r="F433">
        <v>10.25</v>
      </c>
      <c r="G433" s="1">
        <v>584723.67000000004</v>
      </c>
      <c r="H433" s="1">
        <v>603425.67000000004</v>
      </c>
      <c r="I433" s="5">
        <f t="shared" si="20"/>
        <v>18702</v>
      </c>
      <c r="J433" s="8">
        <f t="shared" si="18"/>
        <v>2.7955156950672646</v>
      </c>
      <c r="K433" s="1">
        <v>18702</v>
      </c>
      <c r="L433" s="7">
        <f t="shared" si="19"/>
        <v>0</v>
      </c>
      <c r="M433" s="2">
        <v>40553</v>
      </c>
      <c r="N433">
        <v>44</v>
      </c>
      <c r="O433">
        <v>41</v>
      </c>
      <c r="P433">
        <v>3</v>
      </c>
      <c r="Q433">
        <v>3</v>
      </c>
      <c r="R433">
        <v>3</v>
      </c>
      <c r="S433">
        <v>505</v>
      </c>
      <c r="T433" t="str">
        <f>IFERROR(VLOOKUP(S433,Sheet2!$A$6:$B$31,2,0),"Not Available")</f>
        <v>2 EMI =&gt; 30 days over-due</v>
      </c>
      <c r="U433" t="s">
        <v>21</v>
      </c>
      <c r="V433">
        <v>21782</v>
      </c>
      <c r="W433" s="1">
        <v>6690</v>
      </c>
      <c r="X433" s="2">
        <v>42429</v>
      </c>
      <c r="Y433">
        <v>0</v>
      </c>
      <c r="Z433">
        <v>0</v>
      </c>
    </row>
    <row r="434" spans="1:26" x14ac:dyDescent="0.3">
      <c r="A434">
        <v>62322704829</v>
      </c>
      <c r="B434" t="s">
        <v>470</v>
      </c>
      <c r="C434">
        <v>72051609959</v>
      </c>
      <c r="D434" t="s">
        <v>221</v>
      </c>
      <c r="E434" s="1">
        <v>85000</v>
      </c>
      <c r="F434">
        <v>9.75</v>
      </c>
      <c r="G434" s="1">
        <v>53538.34</v>
      </c>
      <c r="H434" s="1">
        <v>53538.34</v>
      </c>
      <c r="I434" s="5">
        <f t="shared" si="20"/>
        <v>0</v>
      </c>
      <c r="J434" s="8">
        <f t="shared" si="18"/>
        <v>0</v>
      </c>
      <c r="K434">
        <v>0</v>
      </c>
      <c r="L434" s="7">
        <f t="shared" si="19"/>
        <v>0</v>
      </c>
      <c r="M434" s="2">
        <v>41690</v>
      </c>
      <c r="N434">
        <v>13</v>
      </c>
      <c r="O434">
        <v>13</v>
      </c>
      <c r="P434">
        <v>0</v>
      </c>
      <c r="Q434">
        <v>0</v>
      </c>
      <c r="R434">
        <v>0</v>
      </c>
      <c r="S434">
        <v>0</v>
      </c>
      <c r="T434" t="str">
        <f>IFERROR(VLOOKUP(S434,Sheet2!$A$6:$B$31,2,0),"Not Available")</f>
        <v>Not Available</v>
      </c>
      <c r="U434" t="s">
        <v>21</v>
      </c>
      <c r="V434">
        <v>21782</v>
      </c>
      <c r="W434" s="1">
        <v>1192</v>
      </c>
      <c r="X434" t="s">
        <v>22</v>
      </c>
      <c r="Y434">
        <v>0</v>
      </c>
      <c r="Z434">
        <v>3.51</v>
      </c>
    </row>
    <row r="435" spans="1:26" x14ac:dyDescent="0.3">
      <c r="A435">
        <v>62331745583</v>
      </c>
      <c r="B435" t="s">
        <v>471</v>
      </c>
      <c r="C435">
        <v>78204916160</v>
      </c>
      <c r="D435" t="s">
        <v>472</v>
      </c>
      <c r="E435" s="1">
        <v>1000000</v>
      </c>
      <c r="F435">
        <v>9.75</v>
      </c>
      <c r="G435" s="1">
        <v>1048675</v>
      </c>
      <c r="H435" s="1">
        <v>978153</v>
      </c>
      <c r="I435" s="5">
        <f t="shared" si="20"/>
        <v>0</v>
      </c>
      <c r="J435" s="8">
        <f t="shared" si="18"/>
        <v>0</v>
      </c>
      <c r="K435">
        <v>0</v>
      </c>
      <c r="L435" s="7">
        <f t="shared" si="19"/>
        <v>0</v>
      </c>
      <c r="M435" s="2">
        <v>41677</v>
      </c>
      <c r="N435">
        <v>14</v>
      </c>
      <c r="O435">
        <v>14</v>
      </c>
      <c r="P435">
        <v>0</v>
      </c>
      <c r="Q435">
        <v>0</v>
      </c>
      <c r="R435">
        <v>0</v>
      </c>
      <c r="S435">
        <v>0</v>
      </c>
      <c r="T435" t="str">
        <f>IFERROR(VLOOKUP(S435,Sheet2!$A$6:$B$31,2,0),"Not Available")</f>
        <v>Not Available</v>
      </c>
      <c r="U435" t="s">
        <v>21</v>
      </c>
      <c r="V435">
        <v>21782</v>
      </c>
      <c r="W435" s="1">
        <v>10798</v>
      </c>
      <c r="X435" t="s">
        <v>22</v>
      </c>
      <c r="Y435">
        <v>0</v>
      </c>
      <c r="Z435">
        <v>0</v>
      </c>
    </row>
    <row r="436" spans="1:26" x14ac:dyDescent="0.3">
      <c r="A436">
        <v>62332107048</v>
      </c>
      <c r="B436" t="s">
        <v>471</v>
      </c>
      <c r="C436">
        <v>72000815145</v>
      </c>
      <c r="D436" t="s">
        <v>325</v>
      </c>
      <c r="E436" s="1">
        <v>690000</v>
      </c>
      <c r="F436">
        <v>9.75</v>
      </c>
      <c r="G436" s="1">
        <v>648831</v>
      </c>
      <c r="H436" s="1">
        <v>626311</v>
      </c>
      <c r="I436" s="5">
        <f t="shared" si="20"/>
        <v>0</v>
      </c>
      <c r="J436" s="8">
        <f t="shared" si="18"/>
        <v>0</v>
      </c>
      <c r="K436">
        <v>0</v>
      </c>
      <c r="L436" s="7">
        <f t="shared" si="19"/>
        <v>0</v>
      </c>
      <c r="M436" s="2">
        <v>41682</v>
      </c>
      <c r="N436">
        <v>24</v>
      </c>
      <c r="O436">
        <v>24</v>
      </c>
      <c r="P436">
        <v>0</v>
      </c>
      <c r="Q436">
        <v>0</v>
      </c>
      <c r="R436">
        <v>0</v>
      </c>
      <c r="S436">
        <v>0</v>
      </c>
      <c r="T436" t="str">
        <f>IFERROR(VLOOKUP(S436,Sheet2!$A$6:$B$31,2,0),"Not Available")</f>
        <v>Not Available</v>
      </c>
      <c r="U436" t="s">
        <v>21</v>
      </c>
      <c r="V436">
        <v>21782</v>
      </c>
      <c r="W436" s="1">
        <v>7601</v>
      </c>
      <c r="X436" t="s">
        <v>22</v>
      </c>
      <c r="Y436">
        <v>0</v>
      </c>
      <c r="Z436">
        <v>0</v>
      </c>
    </row>
    <row r="437" spans="1:26" x14ac:dyDescent="0.3">
      <c r="A437">
        <v>62335750054</v>
      </c>
      <c r="B437" t="s">
        <v>471</v>
      </c>
      <c r="C437">
        <v>79203476347</v>
      </c>
      <c r="D437" t="s">
        <v>473</v>
      </c>
      <c r="E437" s="1">
        <v>2500000</v>
      </c>
      <c r="F437">
        <v>9.75</v>
      </c>
      <c r="G437" s="1">
        <v>2648243.87</v>
      </c>
      <c r="H437" s="1">
        <v>2630481.87</v>
      </c>
      <c r="I437" s="5">
        <f t="shared" si="20"/>
        <v>0</v>
      </c>
      <c r="J437" s="8">
        <f t="shared" si="18"/>
        <v>0</v>
      </c>
      <c r="K437">
        <v>0</v>
      </c>
      <c r="L437" s="7">
        <f t="shared" si="19"/>
        <v>0</v>
      </c>
      <c r="M437" s="2">
        <v>41706</v>
      </c>
      <c r="N437">
        <v>12</v>
      </c>
      <c r="O437">
        <v>12</v>
      </c>
      <c r="P437">
        <v>0</v>
      </c>
      <c r="Q437">
        <v>0</v>
      </c>
      <c r="R437">
        <v>0</v>
      </c>
      <c r="S437">
        <v>0</v>
      </c>
      <c r="T437" t="str">
        <f>IFERROR(VLOOKUP(S437,Sheet2!$A$6:$B$31,2,0),"Not Available")</f>
        <v>Not Available</v>
      </c>
      <c r="U437" t="s">
        <v>21</v>
      </c>
      <c r="V437">
        <v>21782</v>
      </c>
      <c r="W437" s="1">
        <v>27702</v>
      </c>
      <c r="X437" t="s">
        <v>22</v>
      </c>
      <c r="Y437">
        <v>0</v>
      </c>
      <c r="Z437">
        <v>0</v>
      </c>
    </row>
    <row r="438" spans="1:26" x14ac:dyDescent="0.3">
      <c r="A438">
        <v>62335916330</v>
      </c>
      <c r="B438" t="s">
        <v>471</v>
      </c>
      <c r="C438">
        <v>72165813140</v>
      </c>
      <c r="D438" t="s">
        <v>474</v>
      </c>
      <c r="E438" s="1">
        <v>1740000</v>
      </c>
      <c r="F438">
        <v>9.75</v>
      </c>
      <c r="G438" s="1">
        <v>1865633</v>
      </c>
      <c r="H438" s="1">
        <v>1619939</v>
      </c>
      <c r="I438" s="5">
        <f t="shared" si="20"/>
        <v>0</v>
      </c>
      <c r="J438" s="8">
        <f t="shared" si="18"/>
        <v>0</v>
      </c>
      <c r="K438">
        <v>0</v>
      </c>
      <c r="L438" s="7">
        <f t="shared" si="19"/>
        <v>0</v>
      </c>
      <c r="M438" s="2">
        <v>41708</v>
      </c>
      <c r="N438">
        <v>10</v>
      </c>
      <c r="O438">
        <v>10</v>
      </c>
      <c r="P438">
        <v>0</v>
      </c>
      <c r="Q438">
        <v>0</v>
      </c>
      <c r="R438">
        <v>0</v>
      </c>
      <c r="S438">
        <v>0</v>
      </c>
      <c r="T438" t="str">
        <f>IFERROR(VLOOKUP(S438,Sheet2!$A$6:$B$31,2,0),"Not Available")</f>
        <v>Not Available</v>
      </c>
      <c r="U438" t="s">
        <v>21</v>
      </c>
      <c r="V438">
        <v>21782</v>
      </c>
      <c r="W438" s="1">
        <v>17445</v>
      </c>
      <c r="X438" t="s">
        <v>22</v>
      </c>
      <c r="Y438">
        <v>0</v>
      </c>
      <c r="Z438">
        <v>0</v>
      </c>
    </row>
    <row r="439" spans="1:26" x14ac:dyDescent="0.3">
      <c r="A439">
        <v>62336925286</v>
      </c>
      <c r="B439" t="s">
        <v>471</v>
      </c>
      <c r="C439">
        <v>72141885135</v>
      </c>
      <c r="D439" t="s">
        <v>475</v>
      </c>
      <c r="E439" s="1">
        <v>400000</v>
      </c>
      <c r="F439">
        <v>9.75</v>
      </c>
      <c r="G439" s="1">
        <v>326173</v>
      </c>
      <c r="H439" s="1">
        <v>190984</v>
      </c>
      <c r="I439" s="5">
        <f t="shared" si="20"/>
        <v>0</v>
      </c>
      <c r="J439" s="8">
        <f t="shared" si="18"/>
        <v>0</v>
      </c>
      <c r="K439">
        <v>0</v>
      </c>
      <c r="L439" s="7">
        <f t="shared" si="19"/>
        <v>0</v>
      </c>
      <c r="M439" s="2">
        <v>41715</v>
      </c>
      <c r="N439">
        <v>24</v>
      </c>
      <c r="O439">
        <v>24</v>
      </c>
      <c r="P439">
        <v>0</v>
      </c>
      <c r="Q439">
        <v>0</v>
      </c>
      <c r="R439">
        <v>0</v>
      </c>
      <c r="S439">
        <v>0</v>
      </c>
      <c r="T439" t="str">
        <f>IFERROR(VLOOKUP(S439,Sheet2!$A$6:$B$31,2,0),"Not Available")</f>
        <v>Not Available</v>
      </c>
      <c r="U439" t="s">
        <v>21</v>
      </c>
      <c r="V439">
        <v>21782</v>
      </c>
      <c r="W439" s="1">
        <v>5331</v>
      </c>
      <c r="X439" t="s">
        <v>22</v>
      </c>
      <c r="Y439">
        <v>0</v>
      </c>
      <c r="Z439">
        <v>0</v>
      </c>
    </row>
    <row r="440" spans="1:26" x14ac:dyDescent="0.3">
      <c r="A440">
        <v>62338813285</v>
      </c>
      <c r="B440" t="s">
        <v>471</v>
      </c>
      <c r="C440">
        <v>72072624088</v>
      </c>
      <c r="D440" t="s">
        <v>303</v>
      </c>
      <c r="E440" s="1">
        <v>2720000</v>
      </c>
      <c r="F440">
        <v>9.75</v>
      </c>
      <c r="G440" s="1">
        <v>3082204.74</v>
      </c>
      <c r="H440" s="1">
        <v>2956540.74</v>
      </c>
      <c r="I440" s="5">
        <f t="shared" si="20"/>
        <v>0</v>
      </c>
      <c r="J440" s="8">
        <f t="shared" si="18"/>
        <v>0</v>
      </c>
      <c r="K440">
        <v>0</v>
      </c>
      <c r="L440" s="7">
        <f t="shared" si="19"/>
        <v>0</v>
      </c>
      <c r="M440" s="2">
        <v>41727</v>
      </c>
      <c r="N440">
        <v>12</v>
      </c>
      <c r="O440">
        <v>12</v>
      </c>
      <c r="P440">
        <v>0</v>
      </c>
      <c r="Q440">
        <v>0</v>
      </c>
      <c r="R440">
        <v>0</v>
      </c>
      <c r="S440">
        <v>0</v>
      </c>
      <c r="T440" t="str">
        <f>IFERROR(VLOOKUP(S440,Sheet2!$A$6:$B$31,2,0),"Not Available")</f>
        <v>Not Available</v>
      </c>
      <c r="U440" t="s">
        <v>21</v>
      </c>
      <c r="V440">
        <v>21782</v>
      </c>
      <c r="W440" s="1">
        <v>5440</v>
      </c>
      <c r="X440" t="s">
        <v>22</v>
      </c>
      <c r="Y440">
        <v>0</v>
      </c>
      <c r="Z440">
        <v>0</v>
      </c>
    </row>
    <row r="441" spans="1:26" x14ac:dyDescent="0.3">
      <c r="A441">
        <v>62338773498</v>
      </c>
      <c r="B441" t="s">
        <v>471</v>
      </c>
      <c r="C441">
        <v>72171127186</v>
      </c>
      <c r="D441" t="s">
        <v>476</v>
      </c>
      <c r="E441" s="1">
        <v>1135000</v>
      </c>
      <c r="F441">
        <v>9.75</v>
      </c>
      <c r="G441" s="1">
        <v>1189883.98</v>
      </c>
      <c r="H441" s="1">
        <v>1214092.98</v>
      </c>
      <c r="I441" s="5">
        <f t="shared" si="20"/>
        <v>24209</v>
      </c>
      <c r="J441" s="8">
        <f t="shared" si="18"/>
        <v>1.9874394548887613</v>
      </c>
      <c r="K441" s="1">
        <v>24209</v>
      </c>
      <c r="L441" s="7">
        <f t="shared" si="19"/>
        <v>0</v>
      </c>
      <c r="M441" s="2">
        <v>41727</v>
      </c>
      <c r="N441">
        <v>13</v>
      </c>
      <c r="O441">
        <v>11</v>
      </c>
      <c r="P441">
        <v>2</v>
      </c>
      <c r="Q441">
        <v>2</v>
      </c>
      <c r="R441">
        <v>2</v>
      </c>
      <c r="S441">
        <v>504</v>
      </c>
      <c r="T441" t="str">
        <f>IFERROR(VLOOKUP(S441,Sheet2!$A$6:$B$31,2,0),"Not Available")</f>
        <v>1EMI =&gt; 30 days overdue</v>
      </c>
      <c r="U441" t="s">
        <v>21</v>
      </c>
      <c r="V441">
        <v>21782</v>
      </c>
      <c r="W441" s="1">
        <v>12181</v>
      </c>
      <c r="X441" s="2">
        <v>42430</v>
      </c>
      <c r="Y441">
        <v>0</v>
      </c>
      <c r="Z441">
        <v>45.93</v>
      </c>
    </row>
    <row r="442" spans="1:26" x14ac:dyDescent="0.3">
      <c r="A442">
        <v>62196159861</v>
      </c>
      <c r="B442" t="s">
        <v>19</v>
      </c>
      <c r="C442">
        <v>72008070928</v>
      </c>
      <c r="D442" t="s">
        <v>446</v>
      </c>
      <c r="E442" s="1">
        <v>84945</v>
      </c>
      <c r="F442">
        <v>11.5</v>
      </c>
      <c r="G442" s="1">
        <v>91470</v>
      </c>
      <c r="H442" s="1">
        <v>91470</v>
      </c>
      <c r="I442" s="5">
        <f t="shared" si="20"/>
        <v>0</v>
      </c>
      <c r="J442" s="8">
        <f t="shared" si="18"/>
        <v>0</v>
      </c>
      <c r="K442">
        <v>0</v>
      </c>
      <c r="L442" s="7">
        <f t="shared" si="19"/>
        <v>0</v>
      </c>
      <c r="M442" s="2">
        <v>40753</v>
      </c>
      <c r="N442">
        <v>1</v>
      </c>
      <c r="O442">
        <v>1</v>
      </c>
      <c r="P442">
        <v>0</v>
      </c>
      <c r="Q442">
        <v>0</v>
      </c>
      <c r="R442">
        <v>0</v>
      </c>
      <c r="S442">
        <v>0</v>
      </c>
      <c r="T442" t="str">
        <f>IFERROR(VLOOKUP(S442,Sheet2!$A$6:$B$31,2,0),"Not Available")</f>
        <v>Not Available</v>
      </c>
      <c r="U442" t="s">
        <v>21</v>
      </c>
      <c r="V442">
        <v>0</v>
      </c>
      <c r="W442" s="1">
        <v>1115</v>
      </c>
      <c r="X442" t="s">
        <v>22</v>
      </c>
      <c r="Y442">
        <v>0</v>
      </c>
      <c r="Z442">
        <v>30.69</v>
      </c>
    </row>
    <row r="443" spans="1:26" x14ac:dyDescent="0.3">
      <c r="A443">
        <v>62196163447</v>
      </c>
      <c r="B443" t="s">
        <v>19</v>
      </c>
      <c r="C443">
        <v>72003320433</v>
      </c>
      <c r="D443" t="s">
        <v>444</v>
      </c>
      <c r="E443" s="1">
        <v>12220</v>
      </c>
      <c r="F443">
        <v>11.75</v>
      </c>
      <c r="G443" s="1">
        <v>13307</v>
      </c>
      <c r="H443" s="1">
        <v>13307</v>
      </c>
      <c r="I443" s="5">
        <f t="shared" si="20"/>
        <v>0</v>
      </c>
      <c r="J443" s="8">
        <f t="shared" si="18"/>
        <v>0</v>
      </c>
      <c r="K443">
        <v>0</v>
      </c>
      <c r="L443" s="7">
        <f t="shared" si="19"/>
        <v>0</v>
      </c>
      <c r="M443" s="2">
        <v>40753</v>
      </c>
      <c r="N443">
        <v>1</v>
      </c>
      <c r="O443">
        <v>1</v>
      </c>
      <c r="P443">
        <v>0</v>
      </c>
      <c r="Q443">
        <v>0</v>
      </c>
      <c r="R443">
        <v>0</v>
      </c>
      <c r="S443">
        <v>0</v>
      </c>
      <c r="T443" t="str">
        <f>IFERROR(VLOOKUP(S443,Sheet2!$A$6:$B$31,2,0),"Not Available")</f>
        <v>Not Available</v>
      </c>
      <c r="U443" t="s">
        <v>21</v>
      </c>
      <c r="V443">
        <v>0</v>
      </c>
      <c r="W443">
        <v>98</v>
      </c>
      <c r="X443" t="s">
        <v>22</v>
      </c>
      <c r="Y443">
        <v>0</v>
      </c>
      <c r="Z443">
        <v>0</v>
      </c>
    </row>
    <row r="444" spans="1:26" x14ac:dyDescent="0.3">
      <c r="A444">
        <v>62196168446</v>
      </c>
      <c r="B444" t="s">
        <v>19</v>
      </c>
      <c r="C444">
        <v>78204896958</v>
      </c>
      <c r="D444" t="s">
        <v>443</v>
      </c>
      <c r="E444" s="1">
        <v>56450</v>
      </c>
      <c r="F444">
        <v>11.5</v>
      </c>
      <c r="G444" s="1">
        <v>57193</v>
      </c>
      <c r="H444" s="1">
        <v>31273</v>
      </c>
      <c r="I444" s="5">
        <f t="shared" si="20"/>
        <v>0</v>
      </c>
      <c r="J444" s="8">
        <f t="shared" si="18"/>
        <v>0</v>
      </c>
      <c r="K444">
        <v>0</v>
      </c>
      <c r="L444" s="7">
        <f t="shared" si="19"/>
        <v>0</v>
      </c>
      <c r="M444" s="2">
        <v>40753</v>
      </c>
      <c r="N444">
        <v>1</v>
      </c>
      <c r="O444">
        <v>1</v>
      </c>
      <c r="P444">
        <v>0</v>
      </c>
      <c r="Q444">
        <v>0</v>
      </c>
      <c r="R444">
        <v>0</v>
      </c>
      <c r="S444">
        <v>0</v>
      </c>
      <c r="T444" t="str">
        <f>IFERROR(VLOOKUP(S444,Sheet2!$A$6:$B$31,2,0),"Not Available")</f>
        <v>Not Available</v>
      </c>
      <c r="U444" t="s">
        <v>21</v>
      </c>
      <c r="V444">
        <v>0</v>
      </c>
      <c r="W444">
        <v>953</v>
      </c>
      <c r="X444" t="s">
        <v>22</v>
      </c>
      <c r="Y444">
        <v>0</v>
      </c>
      <c r="Z444">
        <v>0</v>
      </c>
    </row>
    <row r="445" spans="1:26" x14ac:dyDescent="0.3">
      <c r="A445">
        <v>62196170726</v>
      </c>
      <c r="B445" t="s">
        <v>19</v>
      </c>
      <c r="C445">
        <v>78204961645</v>
      </c>
      <c r="D445" t="s">
        <v>477</v>
      </c>
      <c r="E445" s="1">
        <v>36715</v>
      </c>
      <c r="F445">
        <v>11.5</v>
      </c>
      <c r="G445" s="1">
        <v>12728</v>
      </c>
      <c r="H445" s="1">
        <v>12728</v>
      </c>
      <c r="I445" s="5">
        <f t="shared" si="20"/>
        <v>0</v>
      </c>
      <c r="J445" s="8">
        <f t="shared" si="18"/>
        <v>0</v>
      </c>
      <c r="K445">
        <v>0</v>
      </c>
      <c r="L445" s="7">
        <f t="shared" si="19"/>
        <v>0</v>
      </c>
      <c r="M445" s="2">
        <v>40753</v>
      </c>
      <c r="N445">
        <v>1</v>
      </c>
      <c r="O445">
        <v>1</v>
      </c>
      <c r="P445">
        <v>0</v>
      </c>
      <c r="Q445">
        <v>0</v>
      </c>
      <c r="R445">
        <v>0</v>
      </c>
      <c r="S445">
        <v>0</v>
      </c>
      <c r="T445" t="str">
        <f>IFERROR(VLOOKUP(S445,Sheet2!$A$6:$B$31,2,0),"Not Available")</f>
        <v>Not Available</v>
      </c>
      <c r="U445" t="s">
        <v>21</v>
      </c>
      <c r="V445">
        <v>0</v>
      </c>
      <c r="W445">
        <v>924</v>
      </c>
      <c r="X445" t="s">
        <v>22</v>
      </c>
      <c r="Y445">
        <v>0</v>
      </c>
      <c r="Z445">
        <v>0</v>
      </c>
    </row>
    <row r="446" spans="1:26" x14ac:dyDescent="0.3">
      <c r="A446">
        <v>62200218497</v>
      </c>
      <c r="B446" t="s">
        <v>19</v>
      </c>
      <c r="C446">
        <v>78204961645</v>
      </c>
      <c r="D446" t="s">
        <v>477</v>
      </c>
      <c r="E446" s="1">
        <v>36715</v>
      </c>
      <c r="F446">
        <v>11.5</v>
      </c>
      <c r="G446" s="1">
        <v>41858</v>
      </c>
      <c r="H446" s="1">
        <v>41858</v>
      </c>
      <c r="I446" s="5">
        <f t="shared" si="20"/>
        <v>0</v>
      </c>
      <c r="J446" s="8">
        <f t="shared" si="18"/>
        <v>0</v>
      </c>
      <c r="K446">
        <v>0</v>
      </c>
      <c r="L446" s="7">
        <f t="shared" si="19"/>
        <v>0</v>
      </c>
      <c r="M446" s="2">
        <v>40793</v>
      </c>
      <c r="N446">
        <v>1</v>
      </c>
      <c r="O446">
        <v>1</v>
      </c>
      <c r="P446">
        <v>0</v>
      </c>
      <c r="Q446">
        <v>0</v>
      </c>
      <c r="R446">
        <v>0</v>
      </c>
      <c r="S446">
        <v>0</v>
      </c>
      <c r="T446" t="str">
        <f>IFERROR(VLOOKUP(S446,Sheet2!$A$6:$B$31,2,0),"Not Available")</f>
        <v>Not Available</v>
      </c>
      <c r="U446" t="s">
        <v>21</v>
      </c>
      <c r="V446">
        <v>0</v>
      </c>
      <c r="W446">
        <v>349</v>
      </c>
      <c r="X446" t="s">
        <v>22</v>
      </c>
      <c r="Y446">
        <v>0</v>
      </c>
      <c r="Z446">
        <v>0</v>
      </c>
    </row>
    <row r="447" spans="1:26" x14ac:dyDescent="0.3">
      <c r="A447">
        <v>62200220314</v>
      </c>
      <c r="B447" t="s">
        <v>19</v>
      </c>
      <c r="C447">
        <v>72057556057</v>
      </c>
      <c r="D447" t="s">
        <v>445</v>
      </c>
      <c r="E447" s="1">
        <v>27715</v>
      </c>
      <c r="F447">
        <v>11.75</v>
      </c>
      <c r="G447" s="1">
        <v>17633</v>
      </c>
      <c r="H447" s="1">
        <v>17633</v>
      </c>
      <c r="I447" s="5">
        <f t="shared" si="20"/>
        <v>0</v>
      </c>
      <c r="J447" s="8">
        <f t="shared" si="18"/>
        <v>0</v>
      </c>
      <c r="K447">
        <v>0</v>
      </c>
      <c r="L447" s="7">
        <f t="shared" si="19"/>
        <v>0</v>
      </c>
      <c r="M447" s="2">
        <v>40793</v>
      </c>
      <c r="N447">
        <v>1</v>
      </c>
      <c r="O447">
        <v>1</v>
      </c>
      <c r="P447">
        <v>0</v>
      </c>
      <c r="Q447">
        <v>0</v>
      </c>
      <c r="R447">
        <v>0</v>
      </c>
      <c r="S447">
        <v>0</v>
      </c>
      <c r="T447" t="str">
        <f>IFERROR(VLOOKUP(S447,Sheet2!$A$6:$B$31,2,0),"Not Available")</f>
        <v>Not Available</v>
      </c>
      <c r="U447" t="s">
        <v>21</v>
      </c>
      <c r="V447">
        <v>0</v>
      </c>
      <c r="W447">
        <v>226</v>
      </c>
      <c r="X447" t="s">
        <v>22</v>
      </c>
      <c r="Y447">
        <v>0</v>
      </c>
      <c r="Z447">
        <v>0</v>
      </c>
    </row>
    <row r="448" spans="1:26" x14ac:dyDescent="0.3">
      <c r="A448">
        <v>62217413069</v>
      </c>
      <c r="B448" t="s">
        <v>19</v>
      </c>
      <c r="C448">
        <v>79207713239</v>
      </c>
      <c r="D448" t="s">
        <v>450</v>
      </c>
      <c r="E448" s="1">
        <v>23000</v>
      </c>
      <c r="F448">
        <v>11.75</v>
      </c>
      <c r="G448" s="1">
        <v>30255</v>
      </c>
      <c r="H448" s="1">
        <v>30255</v>
      </c>
      <c r="I448" s="5">
        <f t="shared" si="20"/>
        <v>0</v>
      </c>
      <c r="J448" s="8">
        <f t="shared" si="18"/>
        <v>0</v>
      </c>
      <c r="K448">
        <v>0</v>
      </c>
      <c r="L448" s="7">
        <f t="shared" si="19"/>
        <v>0</v>
      </c>
      <c r="M448" s="2">
        <v>40931</v>
      </c>
      <c r="N448">
        <v>1</v>
      </c>
      <c r="O448">
        <v>1</v>
      </c>
      <c r="P448">
        <v>0</v>
      </c>
      <c r="Q448">
        <v>0</v>
      </c>
      <c r="R448">
        <v>0</v>
      </c>
      <c r="S448">
        <v>0</v>
      </c>
      <c r="T448" t="str">
        <f>IFERROR(VLOOKUP(S448,Sheet2!$A$6:$B$31,2,0),"Not Available")</f>
        <v>Not Available</v>
      </c>
      <c r="U448" t="s">
        <v>21</v>
      </c>
      <c r="V448">
        <v>21782</v>
      </c>
      <c r="W448">
        <v>205</v>
      </c>
      <c r="X448" t="s">
        <v>22</v>
      </c>
      <c r="Y448">
        <v>0</v>
      </c>
      <c r="Z448">
        <v>36.56</v>
      </c>
    </row>
    <row r="449" spans="1:26" x14ac:dyDescent="0.3">
      <c r="A449">
        <v>62217419550</v>
      </c>
      <c r="B449" t="s">
        <v>19</v>
      </c>
      <c r="C449">
        <v>79207631221</v>
      </c>
      <c r="D449" t="s">
        <v>453</v>
      </c>
      <c r="E449" s="1">
        <v>28000</v>
      </c>
      <c r="F449">
        <v>11.5</v>
      </c>
      <c r="G449" s="1">
        <v>37359</v>
      </c>
      <c r="H449" s="1">
        <v>37359</v>
      </c>
      <c r="I449" s="5">
        <f t="shared" si="20"/>
        <v>0</v>
      </c>
      <c r="J449" s="8">
        <f t="shared" si="18"/>
        <v>0</v>
      </c>
      <c r="K449">
        <v>0</v>
      </c>
      <c r="L449" s="7">
        <f t="shared" si="19"/>
        <v>0</v>
      </c>
      <c r="M449" s="2">
        <v>40931</v>
      </c>
      <c r="N449">
        <v>1</v>
      </c>
      <c r="O449">
        <v>1</v>
      </c>
      <c r="P449">
        <v>0</v>
      </c>
      <c r="Q449">
        <v>0</v>
      </c>
      <c r="R449">
        <v>0</v>
      </c>
      <c r="S449">
        <v>0</v>
      </c>
      <c r="T449" t="str">
        <f>IFERROR(VLOOKUP(S449,Sheet2!$A$6:$B$31,2,0),"Not Available")</f>
        <v>Not Available</v>
      </c>
      <c r="U449" t="s">
        <v>21</v>
      </c>
      <c r="V449">
        <v>21782</v>
      </c>
      <c r="W449">
        <v>651</v>
      </c>
      <c r="X449" t="s">
        <v>22</v>
      </c>
      <c r="Y449">
        <v>0</v>
      </c>
      <c r="Z449">
        <v>45.26</v>
      </c>
    </row>
    <row r="450" spans="1:26" x14ac:dyDescent="0.3">
      <c r="A450">
        <v>62217426396</v>
      </c>
      <c r="B450" t="s">
        <v>19</v>
      </c>
      <c r="C450">
        <v>72082987415</v>
      </c>
      <c r="D450" t="s">
        <v>464</v>
      </c>
      <c r="E450" s="1">
        <v>55425</v>
      </c>
      <c r="F450">
        <v>11.5</v>
      </c>
      <c r="G450" s="1">
        <v>69645</v>
      </c>
      <c r="H450" s="1">
        <v>69645</v>
      </c>
      <c r="I450" s="5">
        <f t="shared" si="20"/>
        <v>0</v>
      </c>
      <c r="J450" s="8">
        <f t="shared" si="18"/>
        <v>0</v>
      </c>
      <c r="K450">
        <v>0</v>
      </c>
      <c r="L450" s="7">
        <f t="shared" si="19"/>
        <v>0</v>
      </c>
      <c r="M450" s="2">
        <v>40931</v>
      </c>
      <c r="N450">
        <v>1</v>
      </c>
      <c r="O450">
        <v>1</v>
      </c>
      <c r="P450">
        <v>0</v>
      </c>
      <c r="Q450">
        <v>0</v>
      </c>
      <c r="R450">
        <v>0</v>
      </c>
      <c r="S450">
        <v>0</v>
      </c>
      <c r="T450" t="str">
        <f>IFERROR(VLOOKUP(S450,Sheet2!$A$6:$B$31,2,0),"Not Available")</f>
        <v>Not Available</v>
      </c>
      <c r="U450" t="s">
        <v>21</v>
      </c>
      <c r="V450">
        <v>0</v>
      </c>
      <c r="W450">
        <v>525</v>
      </c>
      <c r="X450" t="s">
        <v>22</v>
      </c>
      <c r="Y450">
        <v>0</v>
      </c>
      <c r="Z450">
        <v>204.66</v>
      </c>
    </row>
    <row r="451" spans="1:26" x14ac:dyDescent="0.3">
      <c r="A451">
        <v>62217429433</v>
      </c>
      <c r="B451" t="s">
        <v>19</v>
      </c>
      <c r="C451">
        <v>72087355334</v>
      </c>
      <c r="D451" t="s">
        <v>452</v>
      </c>
      <c r="E451" s="1">
        <v>50000</v>
      </c>
      <c r="F451">
        <v>11.5</v>
      </c>
      <c r="G451" s="1">
        <v>54442</v>
      </c>
      <c r="H451" s="1">
        <v>54442</v>
      </c>
      <c r="I451" s="5">
        <f t="shared" si="20"/>
        <v>0</v>
      </c>
      <c r="J451" s="8">
        <f t="shared" ref="J451:J514" si="21">I451/W451</f>
        <v>0</v>
      </c>
      <c r="K451">
        <v>0</v>
      </c>
      <c r="L451" s="7">
        <f t="shared" ref="L451:L514" si="22">I451-K451</f>
        <v>0</v>
      </c>
      <c r="M451" s="2">
        <v>40931</v>
      </c>
      <c r="N451">
        <v>1</v>
      </c>
      <c r="O451">
        <v>1</v>
      </c>
      <c r="P451">
        <v>0</v>
      </c>
      <c r="Q451">
        <v>0</v>
      </c>
      <c r="R451">
        <v>0</v>
      </c>
      <c r="S451">
        <v>0</v>
      </c>
      <c r="T451" t="str">
        <f>IFERROR(VLOOKUP(S451,Sheet2!$A$6:$B$31,2,0),"Not Available")</f>
        <v>Not Available</v>
      </c>
      <c r="U451" t="s">
        <v>21</v>
      </c>
      <c r="V451">
        <v>21782</v>
      </c>
      <c r="W451">
        <v>482</v>
      </c>
      <c r="X451" t="s">
        <v>22</v>
      </c>
      <c r="Y451">
        <v>0</v>
      </c>
      <c r="Z451">
        <v>78.180000000000007</v>
      </c>
    </row>
    <row r="452" spans="1:26" x14ac:dyDescent="0.3">
      <c r="A452">
        <v>62217451673</v>
      </c>
      <c r="B452" t="s">
        <v>19</v>
      </c>
      <c r="C452">
        <v>72058256905</v>
      </c>
      <c r="D452" t="s">
        <v>448</v>
      </c>
      <c r="E452" s="1">
        <v>40675</v>
      </c>
      <c r="F452">
        <v>11.5</v>
      </c>
      <c r="G452" s="1">
        <v>53433</v>
      </c>
      <c r="H452" s="1">
        <v>53433</v>
      </c>
      <c r="I452" s="5">
        <f t="shared" ref="I452:I515" si="23">IF(G452&lt;H452,H452-G452,0)</f>
        <v>0</v>
      </c>
      <c r="J452" s="8">
        <f t="shared" si="21"/>
        <v>0</v>
      </c>
      <c r="K452">
        <v>0</v>
      </c>
      <c r="L452" s="7">
        <f t="shared" si="22"/>
        <v>0</v>
      </c>
      <c r="M452" s="2">
        <v>40931</v>
      </c>
      <c r="N452">
        <v>1</v>
      </c>
      <c r="O452">
        <v>1</v>
      </c>
      <c r="P452">
        <v>0</v>
      </c>
      <c r="Q452">
        <v>0</v>
      </c>
      <c r="R452">
        <v>0</v>
      </c>
      <c r="S452">
        <v>0</v>
      </c>
      <c r="T452" t="str">
        <f>IFERROR(VLOOKUP(S452,Sheet2!$A$6:$B$31,2,0),"Not Available")</f>
        <v>Not Available</v>
      </c>
      <c r="U452" t="s">
        <v>21</v>
      </c>
      <c r="V452">
        <v>0</v>
      </c>
      <c r="W452">
        <v>402</v>
      </c>
      <c r="X452" t="s">
        <v>22</v>
      </c>
      <c r="Y452">
        <v>0</v>
      </c>
      <c r="Z452">
        <v>64.72</v>
      </c>
    </row>
    <row r="453" spans="1:26" x14ac:dyDescent="0.3">
      <c r="A453">
        <v>62217465700</v>
      </c>
      <c r="B453" t="s">
        <v>19</v>
      </c>
      <c r="C453">
        <v>72029263644</v>
      </c>
      <c r="D453" t="s">
        <v>451</v>
      </c>
      <c r="E453" s="1">
        <v>10325</v>
      </c>
      <c r="F453">
        <v>11.5</v>
      </c>
      <c r="G453" s="1">
        <v>11371</v>
      </c>
      <c r="H453" s="1">
        <v>11371</v>
      </c>
      <c r="I453" s="5">
        <f t="shared" si="23"/>
        <v>0</v>
      </c>
      <c r="J453" s="8">
        <f t="shared" si="21"/>
        <v>0</v>
      </c>
      <c r="K453">
        <v>0</v>
      </c>
      <c r="L453" s="7">
        <f t="shared" si="22"/>
        <v>0</v>
      </c>
      <c r="M453" s="2">
        <v>40931</v>
      </c>
      <c r="N453">
        <v>1</v>
      </c>
      <c r="O453">
        <v>1</v>
      </c>
      <c r="P453">
        <v>0</v>
      </c>
      <c r="Q453">
        <v>0</v>
      </c>
      <c r="R453">
        <v>0</v>
      </c>
      <c r="S453">
        <v>0</v>
      </c>
      <c r="T453" t="str">
        <f>IFERROR(VLOOKUP(S453,Sheet2!$A$6:$B$31,2,0),"Not Available")</f>
        <v>Not Available</v>
      </c>
      <c r="U453" t="s">
        <v>21</v>
      </c>
      <c r="V453">
        <v>0</v>
      </c>
      <c r="W453">
        <v>157</v>
      </c>
      <c r="X453" t="s">
        <v>22</v>
      </c>
      <c r="Y453">
        <v>0</v>
      </c>
      <c r="Z453">
        <v>16.2</v>
      </c>
    </row>
    <row r="454" spans="1:26" x14ac:dyDescent="0.3">
      <c r="A454">
        <v>62217468698</v>
      </c>
      <c r="B454" t="s">
        <v>19</v>
      </c>
      <c r="C454">
        <v>72095084699</v>
      </c>
      <c r="D454" t="s">
        <v>455</v>
      </c>
      <c r="E454" s="1">
        <v>36340</v>
      </c>
      <c r="F454">
        <v>11.75</v>
      </c>
      <c r="G454" s="1">
        <v>47594</v>
      </c>
      <c r="H454" s="1">
        <v>47594</v>
      </c>
      <c r="I454" s="5">
        <f t="shared" si="23"/>
        <v>0</v>
      </c>
      <c r="J454" s="8">
        <f t="shared" si="21"/>
        <v>0</v>
      </c>
      <c r="K454">
        <v>0</v>
      </c>
      <c r="L454" s="7">
        <f t="shared" si="22"/>
        <v>0</v>
      </c>
      <c r="M454" s="2">
        <v>40931</v>
      </c>
      <c r="N454">
        <v>1</v>
      </c>
      <c r="O454">
        <v>1</v>
      </c>
      <c r="P454">
        <v>0</v>
      </c>
      <c r="Q454">
        <v>0</v>
      </c>
      <c r="R454">
        <v>0</v>
      </c>
      <c r="S454">
        <v>0</v>
      </c>
      <c r="T454" t="str">
        <f>IFERROR(VLOOKUP(S454,Sheet2!$A$6:$B$31,2,0),"Not Available")</f>
        <v>Not Available</v>
      </c>
      <c r="U454" t="s">
        <v>21</v>
      </c>
      <c r="V454">
        <v>0</v>
      </c>
      <c r="W454">
        <v>950</v>
      </c>
      <c r="X454" t="s">
        <v>22</v>
      </c>
      <c r="Y454">
        <v>0</v>
      </c>
      <c r="Z454">
        <v>139.69999999999999</v>
      </c>
    </row>
    <row r="455" spans="1:26" x14ac:dyDescent="0.3">
      <c r="A455">
        <v>62217935530</v>
      </c>
      <c r="B455" t="s">
        <v>19</v>
      </c>
      <c r="C455">
        <v>72090739073</v>
      </c>
      <c r="D455" t="s">
        <v>454</v>
      </c>
      <c r="E455" s="1">
        <v>60225</v>
      </c>
      <c r="F455">
        <v>11.5</v>
      </c>
      <c r="G455" s="1">
        <v>66385</v>
      </c>
      <c r="H455" s="1">
        <v>66385</v>
      </c>
      <c r="I455" s="5">
        <f t="shared" si="23"/>
        <v>0</v>
      </c>
      <c r="J455" s="8">
        <f t="shared" si="21"/>
        <v>0</v>
      </c>
      <c r="K455">
        <v>0</v>
      </c>
      <c r="L455" s="7">
        <f t="shared" si="22"/>
        <v>0</v>
      </c>
      <c r="M455" s="2">
        <v>40936</v>
      </c>
      <c r="N455">
        <v>1</v>
      </c>
      <c r="O455">
        <v>1</v>
      </c>
      <c r="P455">
        <v>0</v>
      </c>
      <c r="Q455">
        <v>0</v>
      </c>
      <c r="R455">
        <v>0</v>
      </c>
      <c r="S455">
        <v>0</v>
      </c>
      <c r="T455" t="str">
        <f>IFERROR(VLOOKUP(S455,Sheet2!$A$6:$B$31,2,0),"Not Available")</f>
        <v>Not Available</v>
      </c>
      <c r="U455" t="s">
        <v>21</v>
      </c>
      <c r="V455">
        <v>21782</v>
      </c>
      <c r="W455">
        <v>911</v>
      </c>
      <c r="X455" t="s">
        <v>22</v>
      </c>
      <c r="Y455">
        <v>0</v>
      </c>
      <c r="Z455">
        <v>95.28</v>
      </c>
    </row>
    <row r="456" spans="1:26" x14ac:dyDescent="0.3">
      <c r="A456">
        <v>62228967911</v>
      </c>
      <c r="B456" t="s">
        <v>19</v>
      </c>
      <c r="C456">
        <v>72100012892</v>
      </c>
      <c r="D456" t="s">
        <v>466</v>
      </c>
      <c r="E456" s="1">
        <v>34100</v>
      </c>
      <c r="F456">
        <v>9.75</v>
      </c>
      <c r="G456" s="1">
        <v>19070</v>
      </c>
      <c r="H456" s="1">
        <v>19070</v>
      </c>
      <c r="I456" s="5">
        <f t="shared" si="23"/>
        <v>0</v>
      </c>
      <c r="J456" s="8">
        <f t="shared" si="21"/>
        <v>0</v>
      </c>
      <c r="K456">
        <v>0</v>
      </c>
      <c r="L456" s="7">
        <f t="shared" si="22"/>
        <v>0</v>
      </c>
      <c r="M456" s="2">
        <v>41086</v>
      </c>
      <c r="N456">
        <v>1</v>
      </c>
      <c r="O456">
        <v>1</v>
      </c>
      <c r="P456">
        <v>0</v>
      </c>
      <c r="Q456">
        <v>0</v>
      </c>
      <c r="R456">
        <v>0</v>
      </c>
      <c r="S456">
        <v>0</v>
      </c>
      <c r="T456" t="str">
        <f>IFERROR(VLOOKUP(S456,Sheet2!$A$6:$B$31,2,0),"Not Available")</f>
        <v>Not Available</v>
      </c>
      <c r="U456" t="s">
        <v>21</v>
      </c>
      <c r="V456">
        <v>21782</v>
      </c>
      <c r="W456">
        <v>234</v>
      </c>
      <c r="X456" t="s">
        <v>22</v>
      </c>
      <c r="Y456">
        <v>0</v>
      </c>
      <c r="Z456">
        <v>9.8800000000000008</v>
      </c>
    </row>
    <row r="457" spans="1:26" x14ac:dyDescent="0.3">
      <c r="A457">
        <v>62229326692</v>
      </c>
      <c r="B457" t="s">
        <v>19</v>
      </c>
      <c r="C457">
        <v>72000098908</v>
      </c>
      <c r="D457" t="s">
        <v>467</v>
      </c>
      <c r="E457" s="1">
        <v>103300</v>
      </c>
      <c r="F457">
        <v>9.75</v>
      </c>
      <c r="G457" s="1">
        <v>97629</v>
      </c>
      <c r="H457" s="1">
        <v>97629</v>
      </c>
      <c r="I457" s="5">
        <f t="shared" si="23"/>
        <v>0</v>
      </c>
      <c r="J457" s="8">
        <f t="shared" si="21"/>
        <v>0</v>
      </c>
      <c r="K457">
        <v>0</v>
      </c>
      <c r="L457" s="7">
        <f t="shared" si="22"/>
        <v>0</v>
      </c>
      <c r="M457" s="2">
        <v>41086</v>
      </c>
      <c r="N457">
        <v>1</v>
      </c>
      <c r="O457">
        <v>1</v>
      </c>
      <c r="P457">
        <v>0</v>
      </c>
      <c r="Q457">
        <v>0</v>
      </c>
      <c r="R457">
        <v>0</v>
      </c>
      <c r="S457">
        <v>0</v>
      </c>
      <c r="T457" t="str">
        <f>IFERROR(VLOOKUP(S457,Sheet2!$A$6:$B$31,2,0),"Not Available")</f>
        <v>Not Available</v>
      </c>
      <c r="U457" t="s">
        <v>21</v>
      </c>
      <c r="V457">
        <v>21782</v>
      </c>
      <c r="W457" s="1">
        <v>1287</v>
      </c>
      <c r="X457" t="s">
        <v>22</v>
      </c>
      <c r="Y457">
        <v>0</v>
      </c>
      <c r="Z457">
        <v>36.159999999999997</v>
      </c>
    </row>
    <row r="458" spans="1:26" x14ac:dyDescent="0.3">
      <c r="A458">
        <v>62229506754</v>
      </c>
      <c r="B458" t="s">
        <v>19</v>
      </c>
      <c r="C458">
        <v>79242082404</v>
      </c>
      <c r="D458" t="s">
        <v>459</v>
      </c>
      <c r="E458" s="1">
        <v>27500</v>
      </c>
      <c r="F458">
        <v>9.75</v>
      </c>
      <c r="G458" s="1">
        <v>27594</v>
      </c>
      <c r="H458" s="1">
        <v>27594</v>
      </c>
      <c r="I458" s="5">
        <f t="shared" si="23"/>
        <v>0</v>
      </c>
      <c r="J458" s="8">
        <f t="shared" si="21"/>
        <v>0</v>
      </c>
      <c r="K458">
        <v>0</v>
      </c>
      <c r="L458" s="7">
        <f t="shared" si="22"/>
        <v>0</v>
      </c>
      <c r="M458" s="2">
        <v>41086</v>
      </c>
      <c r="N458">
        <v>1</v>
      </c>
      <c r="O458">
        <v>1</v>
      </c>
      <c r="P458">
        <v>0</v>
      </c>
      <c r="Q458">
        <v>0</v>
      </c>
      <c r="R458">
        <v>0</v>
      </c>
      <c r="S458">
        <v>0</v>
      </c>
      <c r="T458" t="str">
        <f>IFERROR(VLOOKUP(S458,Sheet2!$A$6:$B$31,2,0),"Not Available")</f>
        <v>Not Available</v>
      </c>
      <c r="U458" t="s">
        <v>21</v>
      </c>
      <c r="V458">
        <v>21782</v>
      </c>
      <c r="W458">
        <v>225</v>
      </c>
      <c r="X458" t="s">
        <v>22</v>
      </c>
      <c r="Y458">
        <v>0</v>
      </c>
      <c r="Z458">
        <v>9.6</v>
      </c>
    </row>
    <row r="459" spans="1:26" x14ac:dyDescent="0.3">
      <c r="A459">
        <v>62232680626</v>
      </c>
      <c r="B459" t="s">
        <v>19</v>
      </c>
      <c r="C459">
        <v>72105932156</v>
      </c>
      <c r="D459" t="s">
        <v>397</v>
      </c>
      <c r="E459" s="1">
        <v>30000</v>
      </c>
      <c r="F459">
        <v>10.25</v>
      </c>
      <c r="G459" s="1">
        <v>20191</v>
      </c>
      <c r="H459" s="1">
        <v>20191</v>
      </c>
      <c r="I459" s="5">
        <f t="shared" si="23"/>
        <v>0</v>
      </c>
      <c r="J459" s="8">
        <f t="shared" si="21"/>
        <v>0</v>
      </c>
      <c r="K459">
        <v>0</v>
      </c>
      <c r="L459" s="7">
        <f t="shared" si="22"/>
        <v>0</v>
      </c>
      <c r="M459" s="2">
        <v>41348</v>
      </c>
      <c r="N459">
        <v>1</v>
      </c>
      <c r="O459">
        <v>1</v>
      </c>
      <c r="P459">
        <v>0</v>
      </c>
      <c r="Q459">
        <v>0</v>
      </c>
      <c r="R459">
        <v>0</v>
      </c>
      <c r="S459">
        <v>0</v>
      </c>
      <c r="T459" t="str">
        <f>IFERROR(VLOOKUP(S459,Sheet2!$A$6:$B$31,2,0),"Not Available")</f>
        <v>Not Available</v>
      </c>
      <c r="U459" t="s">
        <v>21</v>
      </c>
      <c r="V459">
        <v>21782</v>
      </c>
      <c r="W459">
        <v>567</v>
      </c>
      <c r="X459" t="s">
        <v>22</v>
      </c>
      <c r="Y459">
        <v>0</v>
      </c>
      <c r="Z459">
        <v>40.83</v>
      </c>
    </row>
    <row r="460" spans="1:26" x14ac:dyDescent="0.3">
      <c r="A460">
        <v>62235127236</v>
      </c>
      <c r="B460" t="s">
        <v>19</v>
      </c>
      <c r="C460">
        <v>72102441593</v>
      </c>
      <c r="D460" t="s">
        <v>463</v>
      </c>
      <c r="E460" s="1">
        <v>27100</v>
      </c>
      <c r="F460">
        <v>10.25</v>
      </c>
      <c r="G460" s="1">
        <v>14891</v>
      </c>
      <c r="H460" s="1">
        <v>14891</v>
      </c>
      <c r="I460" s="5">
        <f t="shared" si="23"/>
        <v>0</v>
      </c>
      <c r="J460" s="8">
        <f t="shared" si="21"/>
        <v>0</v>
      </c>
      <c r="K460">
        <v>0</v>
      </c>
      <c r="L460" s="7">
        <f t="shared" si="22"/>
        <v>0</v>
      </c>
      <c r="M460" s="2">
        <v>41085</v>
      </c>
      <c r="N460">
        <v>1</v>
      </c>
      <c r="O460">
        <v>1</v>
      </c>
      <c r="P460">
        <v>0</v>
      </c>
      <c r="Q460">
        <v>0</v>
      </c>
      <c r="R460">
        <v>0</v>
      </c>
      <c r="S460">
        <v>0</v>
      </c>
      <c r="T460" t="str">
        <f>IFERROR(VLOOKUP(S460,Sheet2!$A$6:$B$31,2,0),"Not Available")</f>
        <v>Not Available</v>
      </c>
      <c r="U460" t="s">
        <v>21</v>
      </c>
      <c r="V460">
        <v>21782</v>
      </c>
      <c r="W460">
        <v>726</v>
      </c>
      <c r="X460" t="s">
        <v>22</v>
      </c>
      <c r="Y460">
        <v>0</v>
      </c>
      <c r="Z460">
        <v>8.4</v>
      </c>
    </row>
    <row r="461" spans="1:26" x14ac:dyDescent="0.3">
      <c r="A461">
        <v>62235132712</v>
      </c>
      <c r="B461" t="s">
        <v>19</v>
      </c>
      <c r="C461">
        <v>72086850770</v>
      </c>
      <c r="D461" t="s">
        <v>465</v>
      </c>
      <c r="E461" s="1">
        <v>16000</v>
      </c>
      <c r="F461">
        <v>10.25</v>
      </c>
      <c r="G461" s="1">
        <v>12283</v>
      </c>
      <c r="H461" s="1">
        <v>12283</v>
      </c>
      <c r="I461" s="5">
        <f t="shared" si="23"/>
        <v>0</v>
      </c>
      <c r="J461" s="8">
        <f t="shared" si="21"/>
        <v>0</v>
      </c>
      <c r="K461">
        <v>0</v>
      </c>
      <c r="L461" s="7">
        <f t="shared" si="22"/>
        <v>0</v>
      </c>
      <c r="M461" s="2">
        <v>41085</v>
      </c>
      <c r="N461">
        <v>1</v>
      </c>
      <c r="O461">
        <v>1</v>
      </c>
      <c r="P461">
        <v>0</v>
      </c>
      <c r="Q461">
        <v>0</v>
      </c>
      <c r="R461">
        <v>0</v>
      </c>
      <c r="S461">
        <v>0</v>
      </c>
      <c r="T461" t="str">
        <f>IFERROR(VLOOKUP(S461,Sheet2!$A$6:$B$31,2,0),"Not Available")</f>
        <v>Not Available</v>
      </c>
      <c r="U461" t="s">
        <v>21</v>
      </c>
      <c r="V461">
        <v>21782</v>
      </c>
      <c r="W461">
        <v>112</v>
      </c>
      <c r="X461" t="s">
        <v>22</v>
      </c>
      <c r="Y461">
        <v>0</v>
      </c>
      <c r="Z461">
        <v>0</v>
      </c>
    </row>
    <row r="462" spans="1:26" x14ac:dyDescent="0.3">
      <c r="A462">
        <v>62235168579</v>
      </c>
      <c r="B462" t="s">
        <v>19</v>
      </c>
      <c r="C462">
        <v>72046478569</v>
      </c>
      <c r="D462" t="s">
        <v>461</v>
      </c>
      <c r="E462" s="1">
        <v>105200</v>
      </c>
      <c r="F462">
        <v>10.25</v>
      </c>
      <c r="G462" s="1">
        <v>81843</v>
      </c>
      <c r="H462" s="1">
        <v>81843</v>
      </c>
      <c r="I462" s="5">
        <f t="shared" si="23"/>
        <v>0</v>
      </c>
      <c r="J462" s="8">
        <f t="shared" si="21"/>
        <v>0</v>
      </c>
      <c r="K462">
        <v>0</v>
      </c>
      <c r="L462" s="7">
        <f t="shared" si="22"/>
        <v>0</v>
      </c>
      <c r="M462" s="2">
        <v>41085</v>
      </c>
      <c r="N462">
        <v>1</v>
      </c>
      <c r="O462">
        <v>1</v>
      </c>
      <c r="P462">
        <v>0</v>
      </c>
      <c r="Q462">
        <v>0</v>
      </c>
      <c r="R462">
        <v>0</v>
      </c>
      <c r="S462">
        <v>0</v>
      </c>
      <c r="T462" t="str">
        <f>IFERROR(VLOOKUP(S462,Sheet2!$A$6:$B$31,2,0),"Not Available")</f>
        <v>Not Available</v>
      </c>
      <c r="U462" t="s">
        <v>21</v>
      </c>
      <c r="V462">
        <v>0</v>
      </c>
      <c r="W462">
        <v>902</v>
      </c>
      <c r="X462" t="s">
        <v>22</v>
      </c>
      <c r="Y462">
        <v>0</v>
      </c>
      <c r="Z462">
        <v>9.1999999999999993</v>
      </c>
    </row>
    <row r="463" spans="1:26" x14ac:dyDescent="0.3">
      <c r="A463">
        <v>62235170394</v>
      </c>
      <c r="B463" t="s">
        <v>19</v>
      </c>
      <c r="C463">
        <v>72001396642</v>
      </c>
      <c r="D463" t="s">
        <v>462</v>
      </c>
      <c r="E463" s="1">
        <v>208730</v>
      </c>
      <c r="F463">
        <v>10.25</v>
      </c>
      <c r="G463" s="1">
        <v>102813</v>
      </c>
      <c r="H463" s="1">
        <v>70661</v>
      </c>
      <c r="I463" s="5">
        <f t="shared" si="23"/>
        <v>0</v>
      </c>
      <c r="J463" s="8">
        <f t="shared" si="21"/>
        <v>0</v>
      </c>
      <c r="K463">
        <v>0</v>
      </c>
      <c r="L463" s="7">
        <f t="shared" si="22"/>
        <v>0</v>
      </c>
      <c r="M463" s="2">
        <v>41085</v>
      </c>
      <c r="N463">
        <v>1</v>
      </c>
      <c r="O463">
        <v>1</v>
      </c>
      <c r="P463">
        <v>0</v>
      </c>
      <c r="Q463">
        <v>0</v>
      </c>
      <c r="R463">
        <v>0</v>
      </c>
      <c r="S463">
        <v>0</v>
      </c>
      <c r="T463" t="str">
        <f>IFERROR(VLOOKUP(S463,Sheet2!$A$6:$B$31,2,0),"Not Available")</f>
        <v>Not Available</v>
      </c>
      <c r="U463" t="s">
        <v>21</v>
      </c>
      <c r="V463">
        <v>0</v>
      </c>
      <c r="W463" s="1">
        <v>7435</v>
      </c>
      <c r="X463" t="s">
        <v>22</v>
      </c>
      <c r="Y463">
        <v>0</v>
      </c>
      <c r="Z463">
        <v>0</v>
      </c>
    </row>
    <row r="464" spans="1:26" x14ac:dyDescent="0.3">
      <c r="A464">
        <v>62235188744</v>
      </c>
      <c r="B464" t="s">
        <v>19</v>
      </c>
      <c r="C464">
        <v>72105019043</v>
      </c>
      <c r="D464" t="s">
        <v>468</v>
      </c>
      <c r="E464" s="1">
        <v>51700</v>
      </c>
      <c r="F464">
        <v>10.25</v>
      </c>
      <c r="G464" s="1">
        <v>36646</v>
      </c>
      <c r="H464" s="1">
        <v>36646</v>
      </c>
      <c r="I464" s="5">
        <f t="shared" si="23"/>
        <v>0</v>
      </c>
      <c r="J464" s="8">
        <f t="shared" si="21"/>
        <v>0</v>
      </c>
      <c r="K464">
        <v>0</v>
      </c>
      <c r="L464" s="7">
        <f t="shared" si="22"/>
        <v>0</v>
      </c>
      <c r="M464" s="2">
        <v>41086</v>
      </c>
      <c r="N464">
        <v>1</v>
      </c>
      <c r="O464">
        <v>1</v>
      </c>
      <c r="P464">
        <v>0</v>
      </c>
      <c r="Q464">
        <v>0</v>
      </c>
      <c r="R464">
        <v>0</v>
      </c>
      <c r="S464">
        <v>0</v>
      </c>
      <c r="T464" t="str">
        <f>IFERROR(VLOOKUP(S464,Sheet2!$A$6:$B$31,2,0),"Not Available")</f>
        <v>Not Available</v>
      </c>
      <c r="U464" t="s">
        <v>21</v>
      </c>
      <c r="V464">
        <v>21782</v>
      </c>
      <c r="W464">
        <v>364</v>
      </c>
      <c r="X464" t="s">
        <v>22</v>
      </c>
      <c r="Y464">
        <v>0</v>
      </c>
      <c r="Z464">
        <v>13.6</v>
      </c>
    </row>
    <row r="465" spans="1:26" x14ac:dyDescent="0.3">
      <c r="A465">
        <v>62235196903</v>
      </c>
      <c r="B465" t="s">
        <v>19</v>
      </c>
      <c r="C465">
        <v>78250592546</v>
      </c>
      <c r="D465" t="s">
        <v>456</v>
      </c>
      <c r="E465" s="1">
        <v>18650</v>
      </c>
      <c r="F465">
        <v>10.25</v>
      </c>
      <c r="G465" s="1">
        <v>5633</v>
      </c>
      <c r="H465" s="1">
        <v>5633</v>
      </c>
      <c r="I465" s="5">
        <f t="shared" si="23"/>
        <v>0</v>
      </c>
      <c r="J465" s="8">
        <f t="shared" si="21"/>
        <v>0</v>
      </c>
      <c r="K465">
        <v>0</v>
      </c>
      <c r="L465" s="7">
        <f t="shared" si="22"/>
        <v>0</v>
      </c>
      <c r="M465" s="2">
        <v>41086</v>
      </c>
      <c r="N465">
        <v>1</v>
      </c>
      <c r="O465">
        <v>1</v>
      </c>
      <c r="P465">
        <v>0</v>
      </c>
      <c r="Q465">
        <v>0</v>
      </c>
      <c r="R465">
        <v>0</v>
      </c>
      <c r="S465">
        <v>0</v>
      </c>
      <c r="T465" t="str">
        <f>IFERROR(VLOOKUP(S465,Sheet2!$A$6:$B$31,2,0),"Not Available")</f>
        <v>Not Available</v>
      </c>
      <c r="U465" t="s">
        <v>21</v>
      </c>
      <c r="V465">
        <v>21782</v>
      </c>
      <c r="W465">
        <v>769</v>
      </c>
      <c r="X465" t="s">
        <v>22</v>
      </c>
      <c r="Y465">
        <v>0</v>
      </c>
      <c r="Z465">
        <v>0</v>
      </c>
    </row>
    <row r="466" spans="1:26" x14ac:dyDescent="0.3">
      <c r="A466">
        <v>62235201653</v>
      </c>
      <c r="B466" t="s">
        <v>19</v>
      </c>
      <c r="C466">
        <v>72018214135</v>
      </c>
      <c r="D466" t="s">
        <v>457</v>
      </c>
      <c r="E466" s="1">
        <v>18500</v>
      </c>
      <c r="F466">
        <v>10.25</v>
      </c>
      <c r="G466" s="1">
        <v>14976</v>
      </c>
      <c r="H466" s="1">
        <v>14964</v>
      </c>
      <c r="I466" s="5">
        <f t="shared" si="23"/>
        <v>0</v>
      </c>
      <c r="J466" s="8">
        <f t="shared" si="21"/>
        <v>0</v>
      </c>
      <c r="K466">
        <v>0</v>
      </c>
      <c r="L466" s="7">
        <f t="shared" si="22"/>
        <v>0</v>
      </c>
      <c r="M466" s="2">
        <v>41086</v>
      </c>
      <c r="N466">
        <v>1</v>
      </c>
      <c r="O466">
        <v>1</v>
      </c>
      <c r="P466">
        <v>0</v>
      </c>
      <c r="Q466">
        <v>0</v>
      </c>
      <c r="R466">
        <v>0</v>
      </c>
      <c r="S466">
        <v>0</v>
      </c>
      <c r="T466" t="str">
        <f>IFERROR(VLOOKUP(S466,Sheet2!$A$6:$B$31,2,0),"Not Available")</f>
        <v>Not Available</v>
      </c>
      <c r="U466" t="s">
        <v>21</v>
      </c>
      <c r="V466">
        <v>21782</v>
      </c>
      <c r="W466">
        <v>223</v>
      </c>
      <c r="X466" t="s">
        <v>22</v>
      </c>
      <c r="Y466">
        <v>0</v>
      </c>
      <c r="Z466">
        <v>0</v>
      </c>
    </row>
    <row r="467" spans="1:26" x14ac:dyDescent="0.3">
      <c r="A467">
        <v>62235225212</v>
      </c>
      <c r="B467" t="s">
        <v>19</v>
      </c>
      <c r="C467">
        <v>72094795332</v>
      </c>
      <c r="D467" t="s">
        <v>458</v>
      </c>
      <c r="E467" s="1">
        <v>14100</v>
      </c>
      <c r="F467">
        <v>10.25</v>
      </c>
      <c r="G467" s="1">
        <v>4200</v>
      </c>
      <c r="H467" s="1">
        <v>4200</v>
      </c>
      <c r="I467" s="5">
        <f t="shared" si="23"/>
        <v>0</v>
      </c>
      <c r="J467" s="8">
        <f t="shared" si="21"/>
        <v>0</v>
      </c>
      <c r="K467">
        <v>0</v>
      </c>
      <c r="L467" s="7">
        <f t="shared" si="22"/>
        <v>0</v>
      </c>
      <c r="M467" s="2">
        <v>41086</v>
      </c>
      <c r="N467">
        <v>1</v>
      </c>
      <c r="O467">
        <v>1</v>
      </c>
      <c r="P467">
        <v>0</v>
      </c>
      <c r="Q467">
        <v>0</v>
      </c>
      <c r="R467">
        <v>0</v>
      </c>
      <c r="S467">
        <v>0</v>
      </c>
      <c r="T467" t="str">
        <f>IFERROR(VLOOKUP(S467,Sheet2!$A$6:$B$31,2,0),"Not Available")</f>
        <v>Not Available</v>
      </c>
      <c r="U467" t="s">
        <v>21</v>
      </c>
      <c r="V467">
        <v>21782</v>
      </c>
      <c r="W467">
        <v>328</v>
      </c>
      <c r="X467" t="s">
        <v>22</v>
      </c>
      <c r="Y467">
        <v>0</v>
      </c>
      <c r="Z467">
        <v>0</v>
      </c>
    </row>
    <row r="468" spans="1:26" x14ac:dyDescent="0.3">
      <c r="A468">
        <v>62248051383</v>
      </c>
      <c r="B468" t="s">
        <v>19</v>
      </c>
      <c r="C468">
        <v>72109706451</v>
      </c>
      <c r="D468" t="s">
        <v>478</v>
      </c>
      <c r="E468" s="1">
        <v>30000</v>
      </c>
      <c r="F468">
        <v>9.75</v>
      </c>
      <c r="G468">
        <v>47</v>
      </c>
      <c r="H468">
        <v>47</v>
      </c>
      <c r="I468" s="5">
        <f t="shared" si="23"/>
        <v>0</v>
      </c>
      <c r="J468" s="8">
        <f t="shared" si="21"/>
        <v>0</v>
      </c>
      <c r="K468">
        <v>0</v>
      </c>
      <c r="L468" s="7">
        <f t="shared" si="22"/>
        <v>0</v>
      </c>
      <c r="M468" s="2">
        <v>41607</v>
      </c>
      <c r="N468">
        <v>27</v>
      </c>
      <c r="O468">
        <v>27</v>
      </c>
      <c r="P468">
        <v>0</v>
      </c>
      <c r="Q468">
        <v>0</v>
      </c>
      <c r="R468">
        <v>0</v>
      </c>
      <c r="S468">
        <v>0</v>
      </c>
      <c r="T468" t="str">
        <f>IFERROR(VLOOKUP(S468,Sheet2!$A$6:$B$31,2,0),"Not Available")</f>
        <v>Not Available</v>
      </c>
      <c r="U468" t="s">
        <v>21</v>
      </c>
      <c r="V468">
        <v>0</v>
      </c>
      <c r="W468">
        <v>293</v>
      </c>
      <c r="X468" t="s">
        <v>22</v>
      </c>
      <c r="Y468">
        <v>0</v>
      </c>
      <c r="Z468">
        <v>0</v>
      </c>
    </row>
    <row r="469" spans="1:26" x14ac:dyDescent="0.3">
      <c r="A469">
        <v>62252253963</v>
      </c>
      <c r="B469" t="s">
        <v>19</v>
      </c>
      <c r="C469">
        <v>72013625901</v>
      </c>
      <c r="D469" t="s">
        <v>479</v>
      </c>
      <c r="E469" s="1">
        <v>108000</v>
      </c>
      <c r="F469">
        <v>9.75</v>
      </c>
      <c r="G469" s="1">
        <v>78070</v>
      </c>
      <c r="H469" s="1">
        <v>78070</v>
      </c>
      <c r="I469" s="5">
        <f t="shared" si="23"/>
        <v>0</v>
      </c>
      <c r="J469" s="8">
        <f t="shared" si="21"/>
        <v>0</v>
      </c>
      <c r="K469">
        <v>0</v>
      </c>
      <c r="L469" s="7">
        <f t="shared" si="22"/>
        <v>0</v>
      </c>
      <c r="M469" s="2">
        <v>41417</v>
      </c>
      <c r="N469">
        <v>1</v>
      </c>
      <c r="O469">
        <v>1</v>
      </c>
      <c r="P469">
        <v>0</v>
      </c>
      <c r="Q469">
        <v>0</v>
      </c>
      <c r="R469">
        <v>0</v>
      </c>
      <c r="S469">
        <v>0</v>
      </c>
      <c r="T469" t="str">
        <f>IFERROR(VLOOKUP(S469,Sheet2!$A$6:$B$31,2,0),"Not Available")</f>
        <v>Not Available</v>
      </c>
      <c r="U469" t="s">
        <v>21</v>
      </c>
      <c r="V469">
        <v>21782</v>
      </c>
      <c r="W469" s="1">
        <v>1926</v>
      </c>
      <c r="X469" t="s">
        <v>22</v>
      </c>
      <c r="Y469">
        <v>0</v>
      </c>
      <c r="Z469">
        <v>117.81</v>
      </c>
    </row>
    <row r="470" spans="1:26" x14ac:dyDescent="0.3">
      <c r="A470">
        <v>62253956578</v>
      </c>
      <c r="B470" t="s">
        <v>19</v>
      </c>
      <c r="C470">
        <v>72000827547</v>
      </c>
      <c r="D470" t="s">
        <v>480</v>
      </c>
      <c r="E470" s="1">
        <v>21650</v>
      </c>
      <c r="F470">
        <v>10.25</v>
      </c>
      <c r="G470" s="1">
        <v>19059</v>
      </c>
      <c r="H470" s="1">
        <v>19059</v>
      </c>
      <c r="I470" s="5">
        <f t="shared" si="23"/>
        <v>0</v>
      </c>
      <c r="J470" s="8">
        <f t="shared" si="21"/>
        <v>0</v>
      </c>
      <c r="K470">
        <v>0</v>
      </c>
      <c r="L470" s="7">
        <f t="shared" si="22"/>
        <v>0</v>
      </c>
      <c r="M470" s="2">
        <v>41327</v>
      </c>
      <c r="N470">
        <v>1</v>
      </c>
      <c r="O470">
        <v>1</v>
      </c>
      <c r="P470">
        <v>0</v>
      </c>
      <c r="Q470">
        <v>0</v>
      </c>
      <c r="R470">
        <v>0</v>
      </c>
      <c r="S470">
        <v>0</v>
      </c>
      <c r="T470" t="str">
        <f>IFERROR(VLOOKUP(S470,Sheet2!$A$6:$B$31,2,0),"Not Available")</f>
        <v>Not Available</v>
      </c>
      <c r="U470" t="s">
        <v>21</v>
      </c>
      <c r="V470">
        <v>21782</v>
      </c>
      <c r="W470">
        <v>406</v>
      </c>
      <c r="X470" t="s">
        <v>22</v>
      </c>
      <c r="Y470">
        <v>0</v>
      </c>
      <c r="Z470">
        <v>53.63</v>
      </c>
    </row>
    <row r="471" spans="1:26" x14ac:dyDescent="0.3">
      <c r="A471">
        <v>62257594238</v>
      </c>
      <c r="B471" t="s">
        <v>19</v>
      </c>
      <c r="C471">
        <v>72119421737</v>
      </c>
      <c r="D471" t="s">
        <v>481</v>
      </c>
      <c r="E471" s="1">
        <v>154700</v>
      </c>
      <c r="F471">
        <v>9.75</v>
      </c>
      <c r="G471" s="1">
        <v>104137</v>
      </c>
      <c r="H471" s="1">
        <v>104137</v>
      </c>
      <c r="I471" s="5">
        <f t="shared" si="23"/>
        <v>0</v>
      </c>
      <c r="J471" s="8">
        <f t="shared" si="21"/>
        <v>0</v>
      </c>
      <c r="K471">
        <v>0</v>
      </c>
      <c r="L471" s="7">
        <f t="shared" si="22"/>
        <v>0</v>
      </c>
      <c r="M471" s="2">
        <v>41335</v>
      </c>
      <c r="N471">
        <v>1</v>
      </c>
      <c r="O471">
        <v>1</v>
      </c>
      <c r="P471">
        <v>0</v>
      </c>
      <c r="Q471">
        <v>0</v>
      </c>
      <c r="R471">
        <v>0</v>
      </c>
      <c r="S471">
        <v>0</v>
      </c>
      <c r="T471" t="str">
        <f>IFERROR(VLOOKUP(S471,Sheet2!$A$6:$B$31,2,0),"Not Available")</f>
        <v>Not Available</v>
      </c>
      <c r="U471" t="s">
        <v>21</v>
      </c>
      <c r="V471">
        <v>0</v>
      </c>
      <c r="W471" s="1">
        <v>2814</v>
      </c>
      <c r="X471" t="s">
        <v>22</v>
      </c>
      <c r="Y471">
        <v>0</v>
      </c>
      <c r="Z471">
        <v>249.23</v>
      </c>
    </row>
    <row r="472" spans="1:26" x14ac:dyDescent="0.3">
      <c r="A472">
        <v>62259704400</v>
      </c>
      <c r="B472" t="s">
        <v>19</v>
      </c>
      <c r="C472">
        <v>72001760624</v>
      </c>
      <c r="D472" t="s">
        <v>482</v>
      </c>
      <c r="E472" s="1">
        <v>100900</v>
      </c>
      <c r="F472">
        <v>10.25</v>
      </c>
      <c r="G472" s="1">
        <v>94894</v>
      </c>
      <c r="H472" s="1">
        <v>76894</v>
      </c>
      <c r="I472" s="5">
        <f t="shared" si="23"/>
        <v>0</v>
      </c>
      <c r="J472" s="8">
        <f t="shared" si="21"/>
        <v>0</v>
      </c>
      <c r="K472">
        <v>0</v>
      </c>
      <c r="L472" s="7">
        <f t="shared" si="22"/>
        <v>0</v>
      </c>
      <c r="M472" s="2">
        <v>41335</v>
      </c>
      <c r="N472">
        <v>1</v>
      </c>
      <c r="O472">
        <v>1</v>
      </c>
      <c r="P472">
        <v>0</v>
      </c>
      <c r="Q472">
        <v>0</v>
      </c>
      <c r="R472">
        <v>0</v>
      </c>
      <c r="S472">
        <v>0</v>
      </c>
      <c r="T472" t="str">
        <f>IFERROR(VLOOKUP(S472,Sheet2!$A$6:$B$31,2,0),"Not Available")</f>
        <v>Not Available</v>
      </c>
      <c r="U472" t="s">
        <v>21</v>
      </c>
      <c r="V472">
        <v>21782</v>
      </c>
      <c r="W472" s="1">
        <v>1901</v>
      </c>
      <c r="X472" t="s">
        <v>22</v>
      </c>
      <c r="Y472">
        <v>0</v>
      </c>
      <c r="Z472">
        <v>269.04000000000002</v>
      </c>
    </row>
    <row r="473" spans="1:26" x14ac:dyDescent="0.3">
      <c r="A473">
        <v>62261472022</v>
      </c>
      <c r="B473" t="s">
        <v>19</v>
      </c>
      <c r="C473">
        <v>72118167496</v>
      </c>
      <c r="D473" t="s">
        <v>483</v>
      </c>
      <c r="E473" s="1">
        <v>55300</v>
      </c>
      <c r="F473">
        <v>10.25</v>
      </c>
      <c r="G473" s="1">
        <v>52418</v>
      </c>
      <c r="H473" s="1">
        <v>52418</v>
      </c>
      <c r="I473" s="5">
        <f t="shared" si="23"/>
        <v>0</v>
      </c>
      <c r="J473" s="8">
        <f t="shared" si="21"/>
        <v>0</v>
      </c>
      <c r="K473">
        <v>0</v>
      </c>
      <c r="L473" s="7">
        <f t="shared" si="22"/>
        <v>0</v>
      </c>
      <c r="M473" s="2">
        <v>41335</v>
      </c>
      <c r="N473">
        <v>1</v>
      </c>
      <c r="O473">
        <v>1</v>
      </c>
      <c r="P473">
        <v>0</v>
      </c>
      <c r="Q473">
        <v>0</v>
      </c>
      <c r="R473">
        <v>0</v>
      </c>
      <c r="S473">
        <v>0</v>
      </c>
      <c r="T473" t="str">
        <f>IFERROR(VLOOKUP(S473,Sheet2!$A$6:$B$31,2,0),"Not Available")</f>
        <v>Not Available</v>
      </c>
      <c r="U473" t="s">
        <v>21</v>
      </c>
      <c r="V473">
        <v>21782</v>
      </c>
      <c r="W473" s="1">
        <v>1042</v>
      </c>
      <c r="X473" t="s">
        <v>22</v>
      </c>
      <c r="Y473">
        <v>0</v>
      </c>
      <c r="Z473">
        <v>147.49</v>
      </c>
    </row>
    <row r="474" spans="1:26" x14ac:dyDescent="0.3">
      <c r="A474">
        <v>62262012154</v>
      </c>
      <c r="B474" t="s">
        <v>19</v>
      </c>
      <c r="C474">
        <v>72121335015</v>
      </c>
      <c r="D474" t="s">
        <v>484</v>
      </c>
      <c r="E474" s="1">
        <v>21000</v>
      </c>
      <c r="F474">
        <v>10.25</v>
      </c>
      <c r="G474" s="1">
        <v>9983</v>
      </c>
      <c r="H474" s="1">
        <v>9983</v>
      </c>
      <c r="I474" s="5">
        <f t="shared" si="23"/>
        <v>0</v>
      </c>
      <c r="J474" s="8">
        <f t="shared" si="21"/>
        <v>0</v>
      </c>
      <c r="K474">
        <v>0</v>
      </c>
      <c r="L474" s="7">
        <f t="shared" si="22"/>
        <v>0</v>
      </c>
      <c r="M474" s="2">
        <v>41348</v>
      </c>
      <c r="N474">
        <v>1</v>
      </c>
      <c r="O474">
        <v>1</v>
      </c>
      <c r="P474">
        <v>0</v>
      </c>
      <c r="Q474">
        <v>0</v>
      </c>
      <c r="R474">
        <v>0</v>
      </c>
      <c r="S474">
        <v>0</v>
      </c>
      <c r="T474" t="str">
        <f>IFERROR(VLOOKUP(S474,Sheet2!$A$6:$B$31,2,0),"Not Available")</f>
        <v>Not Available</v>
      </c>
      <c r="U474" t="s">
        <v>21</v>
      </c>
      <c r="V474">
        <v>21782</v>
      </c>
      <c r="W474">
        <v>395</v>
      </c>
      <c r="X474" t="s">
        <v>22</v>
      </c>
      <c r="Y474">
        <v>0</v>
      </c>
      <c r="Z474">
        <v>7.65</v>
      </c>
    </row>
    <row r="475" spans="1:26" x14ac:dyDescent="0.3">
      <c r="A475">
        <v>62265034800</v>
      </c>
      <c r="B475" t="s">
        <v>485</v>
      </c>
      <c r="C475">
        <v>72117120888</v>
      </c>
      <c r="D475" t="s">
        <v>486</v>
      </c>
      <c r="E475" s="1">
        <v>25000</v>
      </c>
      <c r="F475">
        <v>9.75</v>
      </c>
      <c r="G475" s="1">
        <v>23364</v>
      </c>
      <c r="H475" s="1">
        <v>23364</v>
      </c>
      <c r="I475" s="5">
        <f t="shared" si="23"/>
        <v>0</v>
      </c>
      <c r="J475" s="8">
        <f t="shared" si="21"/>
        <v>0</v>
      </c>
      <c r="K475">
        <v>0</v>
      </c>
      <c r="L475" s="7">
        <f t="shared" si="22"/>
        <v>0</v>
      </c>
      <c r="M475" s="2">
        <v>41348</v>
      </c>
      <c r="N475">
        <v>1</v>
      </c>
      <c r="O475">
        <v>1</v>
      </c>
      <c r="P475">
        <v>0</v>
      </c>
      <c r="Q475">
        <v>0</v>
      </c>
      <c r="R475">
        <v>0</v>
      </c>
      <c r="S475">
        <v>0</v>
      </c>
      <c r="T475" t="str">
        <f>IFERROR(VLOOKUP(S475,Sheet2!$A$6:$B$31,2,0),"Not Available")</f>
        <v>Not Available</v>
      </c>
      <c r="U475" t="s">
        <v>21</v>
      </c>
      <c r="V475">
        <v>21782</v>
      </c>
      <c r="W475">
        <v>457</v>
      </c>
      <c r="X475" t="s">
        <v>22</v>
      </c>
      <c r="Y475">
        <v>0</v>
      </c>
      <c r="Z475">
        <v>33.67</v>
      </c>
    </row>
    <row r="476" spans="1:26" x14ac:dyDescent="0.3">
      <c r="A476">
        <v>62265739163</v>
      </c>
      <c r="B476" t="s">
        <v>485</v>
      </c>
      <c r="C476">
        <v>72054133590</v>
      </c>
      <c r="D476" t="s">
        <v>487</v>
      </c>
      <c r="E476" s="1">
        <v>55800</v>
      </c>
      <c r="F476">
        <v>9.75</v>
      </c>
      <c r="G476" s="1">
        <v>52417</v>
      </c>
      <c r="H476" s="1">
        <v>52417</v>
      </c>
      <c r="I476" s="5">
        <f t="shared" si="23"/>
        <v>0</v>
      </c>
      <c r="J476" s="8">
        <f t="shared" si="21"/>
        <v>0</v>
      </c>
      <c r="K476">
        <v>0</v>
      </c>
      <c r="L476" s="7">
        <f t="shared" si="22"/>
        <v>0</v>
      </c>
      <c r="M476" s="2">
        <v>41335</v>
      </c>
      <c r="N476">
        <v>1</v>
      </c>
      <c r="O476">
        <v>1</v>
      </c>
      <c r="P476">
        <v>0</v>
      </c>
      <c r="Q476">
        <v>0</v>
      </c>
      <c r="R476">
        <v>0</v>
      </c>
      <c r="S476">
        <v>0</v>
      </c>
      <c r="T476" t="str">
        <f>IFERROR(VLOOKUP(S476,Sheet2!$A$6:$B$31,2,0),"Not Available")</f>
        <v>Not Available</v>
      </c>
      <c r="U476" t="s">
        <v>21</v>
      </c>
      <c r="V476">
        <v>21782</v>
      </c>
      <c r="W476" s="1">
        <v>1022</v>
      </c>
      <c r="X476" t="s">
        <v>22</v>
      </c>
      <c r="Y476">
        <v>0</v>
      </c>
      <c r="Z476">
        <v>147.79</v>
      </c>
    </row>
    <row r="477" spans="1:26" x14ac:dyDescent="0.3">
      <c r="A477">
        <v>62265746896</v>
      </c>
      <c r="B477" t="s">
        <v>485</v>
      </c>
      <c r="C477">
        <v>78296336012</v>
      </c>
      <c r="D477" t="s">
        <v>488</v>
      </c>
      <c r="E477" s="1">
        <v>66500</v>
      </c>
      <c r="F477">
        <v>9.75</v>
      </c>
      <c r="G477" s="1">
        <v>62346</v>
      </c>
      <c r="H477" s="1">
        <v>62346</v>
      </c>
      <c r="I477" s="5">
        <f t="shared" si="23"/>
        <v>0</v>
      </c>
      <c r="J477" s="8">
        <f t="shared" si="21"/>
        <v>0</v>
      </c>
      <c r="K477">
        <v>0</v>
      </c>
      <c r="L477" s="7">
        <f t="shared" si="22"/>
        <v>0</v>
      </c>
      <c r="M477" s="2">
        <v>41348</v>
      </c>
      <c r="N477">
        <v>1</v>
      </c>
      <c r="O477">
        <v>1</v>
      </c>
      <c r="P477">
        <v>0</v>
      </c>
      <c r="Q477">
        <v>0</v>
      </c>
      <c r="R477">
        <v>0</v>
      </c>
      <c r="S477">
        <v>0</v>
      </c>
      <c r="T477" t="str">
        <f>IFERROR(VLOOKUP(S477,Sheet2!$A$6:$B$31,2,0),"Not Available")</f>
        <v>Not Available</v>
      </c>
      <c r="U477" t="s">
        <v>21</v>
      </c>
      <c r="V477">
        <v>21782</v>
      </c>
      <c r="W477" s="1">
        <v>1214</v>
      </c>
      <c r="X477" t="s">
        <v>22</v>
      </c>
      <c r="Y477">
        <v>0</v>
      </c>
      <c r="Z477">
        <v>128.97999999999999</v>
      </c>
    </row>
    <row r="478" spans="1:26" x14ac:dyDescent="0.3">
      <c r="A478">
        <v>62266409407</v>
      </c>
      <c r="B478" t="s">
        <v>485</v>
      </c>
      <c r="C478">
        <v>72056190137</v>
      </c>
      <c r="D478" t="s">
        <v>489</v>
      </c>
      <c r="E478" s="1">
        <v>59500</v>
      </c>
      <c r="F478">
        <v>9.75</v>
      </c>
      <c r="G478" s="1">
        <v>55858</v>
      </c>
      <c r="H478" s="1">
        <v>55858</v>
      </c>
      <c r="I478" s="5">
        <f t="shared" si="23"/>
        <v>0</v>
      </c>
      <c r="J478" s="8">
        <f t="shared" si="21"/>
        <v>0</v>
      </c>
      <c r="K478">
        <v>0</v>
      </c>
      <c r="L478" s="7">
        <f t="shared" si="22"/>
        <v>0</v>
      </c>
      <c r="M478" s="2">
        <v>41334</v>
      </c>
      <c r="N478">
        <v>1</v>
      </c>
      <c r="O478">
        <v>1</v>
      </c>
      <c r="P478">
        <v>0</v>
      </c>
      <c r="Q478">
        <v>0</v>
      </c>
      <c r="R478">
        <v>0</v>
      </c>
      <c r="S478">
        <v>0</v>
      </c>
      <c r="T478" t="str">
        <f>IFERROR(VLOOKUP(S478,Sheet2!$A$6:$B$31,2,0),"Not Available")</f>
        <v>Not Available</v>
      </c>
      <c r="U478" t="s">
        <v>21</v>
      </c>
      <c r="V478">
        <v>21782</v>
      </c>
      <c r="W478" s="1">
        <v>1085</v>
      </c>
      <c r="X478" t="s">
        <v>22</v>
      </c>
      <c r="Y478">
        <v>0</v>
      </c>
      <c r="Z478">
        <v>153.22999999999999</v>
      </c>
    </row>
    <row r="479" spans="1:26" x14ac:dyDescent="0.3">
      <c r="A479">
        <v>62267092770</v>
      </c>
      <c r="B479" t="s">
        <v>485</v>
      </c>
      <c r="C479">
        <v>72012142266</v>
      </c>
      <c r="D479" t="s">
        <v>490</v>
      </c>
      <c r="E479" s="1">
        <v>203300</v>
      </c>
      <c r="F479">
        <v>9.75</v>
      </c>
      <c r="G479" s="1">
        <v>158623</v>
      </c>
      <c r="H479" s="1">
        <v>158623</v>
      </c>
      <c r="I479" s="5">
        <f t="shared" si="23"/>
        <v>0</v>
      </c>
      <c r="J479" s="8">
        <f t="shared" si="21"/>
        <v>0</v>
      </c>
      <c r="K479">
        <v>0</v>
      </c>
      <c r="L479" s="7">
        <f t="shared" si="22"/>
        <v>0</v>
      </c>
      <c r="M479" s="2">
        <v>41334</v>
      </c>
      <c r="N479">
        <v>1</v>
      </c>
      <c r="O479">
        <v>1</v>
      </c>
      <c r="P479">
        <v>0</v>
      </c>
      <c r="Q479">
        <v>0</v>
      </c>
      <c r="R479">
        <v>0</v>
      </c>
      <c r="S479">
        <v>0</v>
      </c>
      <c r="T479" t="str">
        <f>IFERROR(VLOOKUP(S479,Sheet2!$A$6:$B$31,2,0),"Not Available")</f>
        <v>Not Available</v>
      </c>
      <c r="U479" t="s">
        <v>21</v>
      </c>
      <c r="V479">
        <v>21782</v>
      </c>
      <c r="W479" s="1">
        <v>3628</v>
      </c>
      <c r="X479" t="s">
        <v>22</v>
      </c>
      <c r="Y479">
        <v>0</v>
      </c>
      <c r="Z479">
        <v>477.96</v>
      </c>
    </row>
    <row r="480" spans="1:26" x14ac:dyDescent="0.3">
      <c r="A480">
        <v>62267118349</v>
      </c>
      <c r="B480" t="s">
        <v>485</v>
      </c>
      <c r="C480">
        <v>72000815010</v>
      </c>
      <c r="D480" t="s">
        <v>386</v>
      </c>
      <c r="E480" s="1">
        <v>65700</v>
      </c>
      <c r="F480">
        <v>9.75</v>
      </c>
      <c r="G480" s="1">
        <v>13407</v>
      </c>
      <c r="H480">
        <v>274</v>
      </c>
      <c r="I480" s="5">
        <f t="shared" si="23"/>
        <v>0</v>
      </c>
      <c r="J480" s="8">
        <f t="shared" si="21"/>
        <v>0</v>
      </c>
      <c r="K480">
        <v>0</v>
      </c>
      <c r="L480" s="7">
        <f t="shared" si="22"/>
        <v>0</v>
      </c>
      <c r="M480" s="2">
        <v>41335</v>
      </c>
      <c r="N480">
        <v>1</v>
      </c>
      <c r="O480">
        <v>1</v>
      </c>
      <c r="P480">
        <v>0</v>
      </c>
      <c r="Q480">
        <v>0</v>
      </c>
      <c r="R480">
        <v>0</v>
      </c>
      <c r="S480">
        <v>0</v>
      </c>
      <c r="T480" t="str">
        <f>IFERROR(VLOOKUP(S480,Sheet2!$A$6:$B$31,2,0),"Not Available")</f>
        <v>Not Available</v>
      </c>
      <c r="U480" t="s">
        <v>21</v>
      </c>
      <c r="V480">
        <v>21782</v>
      </c>
      <c r="W480" s="1">
        <v>1172</v>
      </c>
      <c r="X480" t="s">
        <v>22</v>
      </c>
      <c r="Y480">
        <v>0</v>
      </c>
      <c r="Z480">
        <v>0</v>
      </c>
    </row>
    <row r="481" spans="1:26" x14ac:dyDescent="0.3">
      <c r="A481">
        <v>62267481847</v>
      </c>
      <c r="B481" t="s">
        <v>485</v>
      </c>
      <c r="C481">
        <v>72126482077</v>
      </c>
      <c r="D481" t="s">
        <v>491</v>
      </c>
      <c r="E481" s="1">
        <v>43000</v>
      </c>
      <c r="F481">
        <v>9.75</v>
      </c>
      <c r="G481" s="1">
        <v>40578</v>
      </c>
      <c r="H481" s="1">
        <v>40578</v>
      </c>
      <c r="I481" s="5">
        <f t="shared" si="23"/>
        <v>0</v>
      </c>
      <c r="J481" s="8">
        <f t="shared" si="21"/>
        <v>0</v>
      </c>
      <c r="K481">
        <v>0</v>
      </c>
      <c r="L481" s="7">
        <f t="shared" si="22"/>
        <v>0</v>
      </c>
      <c r="M481" s="2">
        <v>41348</v>
      </c>
      <c r="N481">
        <v>1</v>
      </c>
      <c r="O481">
        <v>1</v>
      </c>
      <c r="P481">
        <v>0</v>
      </c>
      <c r="Q481">
        <v>0</v>
      </c>
      <c r="R481">
        <v>0</v>
      </c>
      <c r="S481">
        <v>0</v>
      </c>
      <c r="T481" t="str">
        <f>IFERROR(VLOOKUP(S481,Sheet2!$A$6:$B$31,2,0),"Not Available")</f>
        <v>Not Available</v>
      </c>
      <c r="U481" t="s">
        <v>21</v>
      </c>
      <c r="V481">
        <v>21782</v>
      </c>
      <c r="W481">
        <v>765</v>
      </c>
      <c r="X481" t="s">
        <v>22</v>
      </c>
      <c r="Y481">
        <v>0</v>
      </c>
      <c r="Z481">
        <v>36.81</v>
      </c>
    </row>
    <row r="482" spans="1:26" x14ac:dyDescent="0.3">
      <c r="A482">
        <v>62267729324</v>
      </c>
      <c r="B482" t="s">
        <v>485</v>
      </c>
      <c r="C482">
        <v>72124429070</v>
      </c>
      <c r="D482" t="s">
        <v>492</v>
      </c>
      <c r="E482" s="1">
        <v>155700</v>
      </c>
      <c r="F482">
        <v>9.75</v>
      </c>
      <c r="G482" s="1">
        <v>136098</v>
      </c>
      <c r="H482" s="1">
        <v>136098</v>
      </c>
      <c r="I482" s="5">
        <f t="shared" si="23"/>
        <v>0</v>
      </c>
      <c r="J482" s="8">
        <f t="shared" si="21"/>
        <v>0</v>
      </c>
      <c r="K482">
        <v>0</v>
      </c>
      <c r="L482" s="7">
        <f t="shared" si="22"/>
        <v>0</v>
      </c>
      <c r="M482" s="2">
        <v>41334</v>
      </c>
      <c r="N482">
        <v>1</v>
      </c>
      <c r="O482">
        <v>1</v>
      </c>
      <c r="P482">
        <v>0</v>
      </c>
      <c r="Q482">
        <v>0</v>
      </c>
      <c r="R482">
        <v>0</v>
      </c>
      <c r="S482">
        <v>0</v>
      </c>
      <c r="T482" t="str">
        <f>IFERROR(VLOOKUP(S482,Sheet2!$A$6:$B$31,2,0),"Not Available")</f>
        <v>Not Available</v>
      </c>
      <c r="U482" t="s">
        <v>21</v>
      </c>
      <c r="V482">
        <v>21782</v>
      </c>
      <c r="W482" s="1">
        <v>2778</v>
      </c>
      <c r="X482" t="s">
        <v>22</v>
      </c>
      <c r="Y482">
        <v>0</v>
      </c>
      <c r="Z482">
        <v>365.52</v>
      </c>
    </row>
    <row r="483" spans="1:26" x14ac:dyDescent="0.3">
      <c r="A483">
        <v>62269547900</v>
      </c>
      <c r="B483" t="s">
        <v>485</v>
      </c>
      <c r="C483">
        <v>72125022451</v>
      </c>
      <c r="D483" t="s">
        <v>493</v>
      </c>
      <c r="E483" s="1">
        <v>104700</v>
      </c>
      <c r="F483">
        <v>9.75</v>
      </c>
      <c r="G483" s="1">
        <v>49632</v>
      </c>
      <c r="H483" s="1">
        <v>49632</v>
      </c>
      <c r="I483" s="5">
        <f t="shared" si="23"/>
        <v>0</v>
      </c>
      <c r="J483" s="8">
        <f t="shared" si="21"/>
        <v>0</v>
      </c>
      <c r="K483">
        <v>0</v>
      </c>
      <c r="L483" s="7">
        <f t="shared" si="22"/>
        <v>0</v>
      </c>
      <c r="M483" s="2">
        <v>41334</v>
      </c>
      <c r="N483">
        <v>1</v>
      </c>
      <c r="O483">
        <v>1</v>
      </c>
      <c r="P483">
        <v>0</v>
      </c>
      <c r="Q483">
        <v>0</v>
      </c>
      <c r="R483">
        <v>0</v>
      </c>
      <c r="S483">
        <v>0</v>
      </c>
      <c r="T483" t="str">
        <f>IFERROR(VLOOKUP(S483,Sheet2!$A$6:$B$31,2,0),"Not Available")</f>
        <v>Not Available</v>
      </c>
      <c r="U483" t="s">
        <v>21</v>
      </c>
      <c r="V483">
        <v>21782</v>
      </c>
      <c r="W483" s="1">
        <v>1869</v>
      </c>
      <c r="X483" t="s">
        <v>22</v>
      </c>
      <c r="Y483">
        <v>0</v>
      </c>
      <c r="Z483">
        <v>5.0999999999999996</v>
      </c>
    </row>
    <row r="484" spans="1:26" x14ac:dyDescent="0.3">
      <c r="A484">
        <v>62269550593</v>
      </c>
      <c r="B484" t="s">
        <v>485</v>
      </c>
      <c r="C484">
        <v>72026232802</v>
      </c>
      <c r="D484" t="s">
        <v>494</v>
      </c>
      <c r="E484" s="1">
        <v>53500</v>
      </c>
      <c r="F484">
        <v>9.75</v>
      </c>
      <c r="G484" s="1">
        <v>24187</v>
      </c>
      <c r="H484" s="1">
        <v>11858</v>
      </c>
      <c r="I484" s="5">
        <f t="shared" si="23"/>
        <v>0</v>
      </c>
      <c r="J484" s="8">
        <f t="shared" si="21"/>
        <v>0</v>
      </c>
      <c r="K484">
        <v>0</v>
      </c>
      <c r="L484" s="7">
        <f t="shared" si="22"/>
        <v>0</v>
      </c>
      <c r="M484" s="2">
        <v>41335</v>
      </c>
      <c r="N484">
        <v>1</v>
      </c>
      <c r="O484">
        <v>1</v>
      </c>
      <c r="P484">
        <v>0</v>
      </c>
      <c r="Q484">
        <v>0</v>
      </c>
      <c r="R484">
        <v>0</v>
      </c>
      <c r="S484">
        <v>0</v>
      </c>
      <c r="T484" t="str">
        <f>IFERROR(VLOOKUP(S484,Sheet2!$A$6:$B$31,2,0),"Not Available")</f>
        <v>Not Available</v>
      </c>
      <c r="U484" t="s">
        <v>21</v>
      </c>
      <c r="V484">
        <v>21782</v>
      </c>
      <c r="W484">
        <v>955</v>
      </c>
      <c r="X484" t="s">
        <v>22</v>
      </c>
      <c r="Y484">
        <v>0</v>
      </c>
      <c r="Z484">
        <v>0</v>
      </c>
    </row>
    <row r="485" spans="1:26" x14ac:dyDescent="0.3">
      <c r="A485">
        <v>62275430937</v>
      </c>
      <c r="B485" t="s">
        <v>485</v>
      </c>
      <c r="C485">
        <v>72112789355</v>
      </c>
      <c r="D485" t="s">
        <v>495</v>
      </c>
      <c r="E485" s="1">
        <v>60000</v>
      </c>
      <c r="F485">
        <v>9.75</v>
      </c>
      <c r="G485" s="1">
        <v>43408</v>
      </c>
      <c r="H485" s="1">
        <v>43408</v>
      </c>
      <c r="I485" s="5">
        <f t="shared" si="23"/>
        <v>0</v>
      </c>
      <c r="J485" s="8">
        <f t="shared" si="21"/>
        <v>0</v>
      </c>
      <c r="K485">
        <v>0</v>
      </c>
      <c r="L485" s="7">
        <f t="shared" si="22"/>
        <v>0</v>
      </c>
      <c r="M485" s="2">
        <v>41417</v>
      </c>
      <c r="N485">
        <v>1</v>
      </c>
      <c r="O485">
        <v>1</v>
      </c>
      <c r="P485">
        <v>0</v>
      </c>
      <c r="Q485">
        <v>0</v>
      </c>
      <c r="R485">
        <v>0</v>
      </c>
      <c r="S485">
        <v>0</v>
      </c>
      <c r="T485" t="str">
        <f>IFERROR(VLOOKUP(S485,Sheet2!$A$6:$B$31,2,0),"Not Available")</f>
        <v>Not Available</v>
      </c>
      <c r="U485" t="s">
        <v>21</v>
      </c>
      <c r="V485">
        <v>21782</v>
      </c>
      <c r="W485" s="1">
        <v>1047</v>
      </c>
      <c r="X485" t="s">
        <v>22</v>
      </c>
      <c r="Y485">
        <v>0</v>
      </c>
      <c r="Z485">
        <v>65.569999999999993</v>
      </c>
    </row>
    <row r="486" spans="1:26" x14ac:dyDescent="0.3">
      <c r="A486">
        <v>62277159407</v>
      </c>
      <c r="B486" t="s">
        <v>485</v>
      </c>
      <c r="C486">
        <v>72058255516</v>
      </c>
      <c r="D486" t="s">
        <v>496</v>
      </c>
      <c r="E486" s="1">
        <v>97000</v>
      </c>
      <c r="F486">
        <v>9.75</v>
      </c>
      <c r="G486" s="1">
        <v>70196</v>
      </c>
      <c r="H486" s="1">
        <v>70196</v>
      </c>
      <c r="I486" s="5">
        <f t="shared" si="23"/>
        <v>0</v>
      </c>
      <c r="J486" s="8">
        <f t="shared" si="21"/>
        <v>0</v>
      </c>
      <c r="K486">
        <v>0</v>
      </c>
      <c r="L486" s="7">
        <f t="shared" si="22"/>
        <v>0</v>
      </c>
      <c r="M486" s="2">
        <v>41417</v>
      </c>
      <c r="N486">
        <v>1</v>
      </c>
      <c r="O486">
        <v>1</v>
      </c>
      <c r="P486">
        <v>0</v>
      </c>
      <c r="Q486">
        <v>0</v>
      </c>
      <c r="R486">
        <v>0</v>
      </c>
      <c r="S486">
        <v>0</v>
      </c>
      <c r="T486" t="str">
        <f>IFERROR(VLOOKUP(S486,Sheet2!$A$6:$B$31,2,0),"Not Available")</f>
        <v>Not Available</v>
      </c>
      <c r="U486" t="s">
        <v>21</v>
      </c>
      <c r="V486">
        <v>21782</v>
      </c>
      <c r="W486" s="1">
        <v>1693</v>
      </c>
      <c r="X486" t="s">
        <v>22</v>
      </c>
      <c r="Y486">
        <v>0</v>
      </c>
      <c r="Z486">
        <v>105.94</v>
      </c>
    </row>
    <row r="487" spans="1:26" x14ac:dyDescent="0.3">
      <c r="A487">
        <v>62280886754</v>
      </c>
      <c r="B487" t="s">
        <v>497</v>
      </c>
      <c r="C487">
        <v>72046346622</v>
      </c>
      <c r="D487" t="s">
        <v>498</v>
      </c>
      <c r="E487" s="1">
        <v>158000</v>
      </c>
      <c r="F487">
        <v>9.75</v>
      </c>
      <c r="G487" s="1">
        <v>114135</v>
      </c>
      <c r="H487" s="1">
        <v>114135</v>
      </c>
      <c r="I487" s="5">
        <f t="shared" si="23"/>
        <v>0</v>
      </c>
      <c r="J487" s="8">
        <f t="shared" si="21"/>
        <v>0</v>
      </c>
      <c r="K487">
        <v>0</v>
      </c>
      <c r="L487" s="7">
        <f t="shared" si="22"/>
        <v>0</v>
      </c>
      <c r="M487" s="2">
        <v>41417</v>
      </c>
      <c r="N487">
        <v>1</v>
      </c>
      <c r="O487">
        <v>1</v>
      </c>
      <c r="P487">
        <v>0</v>
      </c>
      <c r="Q487">
        <v>0</v>
      </c>
      <c r="R487">
        <v>0</v>
      </c>
      <c r="S487">
        <v>0</v>
      </c>
      <c r="T487" t="str">
        <f>IFERROR(VLOOKUP(S487,Sheet2!$A$6:$B$31,2,0),"Not Available")</f>
        <v>Not Available</v>
      </c>
      <c r="U487" t="s">
        <v>21</v>
      </c>
      <c r="V487">
        <v>21782</v>
      </c>
      <c r="W487" s="1">
        <v>2757</v>
      </c>
      <c r="X487" t="s">
        <v>22</v>
      </c>
      <c r="Y487">
        <v>0</v>
      </c>
      <c r="Z487">
        <v>172.28</v>
      </c>
    </row>
    <row r="488" spans="1:26" x14ac:dyDescent="0.3">
      <c r="A488">
        <v>62281049056</v>
      </c>
      <c r="B488" t="s">
        <v>497</v>
      </c>
      <c r="C488">
        <v>72132925635</v>
      </c>
      <c r="D488" t="s">
        <v>499</v>
      </c>
      <c r="E488" s="1">
        <v>36000</v>
      </c>
      <c r="F488">
        <v>9.75</v>
      </c>
      <c r="G488" s="1">
        <v>25779</v>
      </c>
      <c r="H488" s="1">
        <v>25779</v>
      </c>
      <c r="I488" s="5">
        <f t="shared" si="23"/>
        <v>0</v>
      </c>
      <c r="J488" s="8">
        <f t="shared" si="21"/>
        <v>0</v>
      </c>
      <c r="K488">
        <v>0</v>
      </c>
      <c r="L488" s="7">
        <f t="shared" si="22"/>
        <v>0</v>
      </c>
      <c r="M488" s="2">
        <v>41417</v>
      </c>
      <c r="N488">
        <v>1</v>
      </c>
      <c r="O488">
        <v>1</v>
      </c>
      <c r="P488">
        <v>0</v>
      </c>
      <c r="Q488">
        <v>0</v>
      </c>
      <c r="R488">
        <v>0</v>
      </c>
      <c r="S488">
        <v>0</v>
      </c>
      <c r="T488" t="str">
        <f>IFERROR(VLOOKUP(S488,Sheet2!$A$6:$B$31,2,0),"Not Available")</f>
        <v>Not Available</v>
      </c>
      <c r="U488" t="s">
        <v>21</v>
      </c>
      <c r="V488">
        <v>21782</v>
      </c>
      <c r="W488">
        <v>629</v>
      </c>
      <c r="X488" t="s">
        <v>22</v>
      </c>
      <c r="Y488">
        <v>0</v>
      </c>
      <c r="Z488">
        <v>38.869999999999997</v>
      </c>
    </row>
    <row r="489" spans="1:26" x14ac:dyDescent="0.3">
      <c r="A489">
        <v>62282431411</v>
      </c>
      <c r="B489" t="s">
        <v>497</v>
      </c>
      <c r="C489">
        <v>72107850522</v>
      </c>
      <c r="D489" t="s">
        <v>500</v>
      </c>
      <c r="E489" s="1">
        <v>62000</v>
      </c>
      <c r="F489">
        <v>9.75</v>
      </c>
      <c r="G489" s="1">
        <v>31174</v>
      </c>
      <c r="H489" s="1">
        <v>31174</v>
      </c>
      <c r="I489" s="5">
        <f t="shared" si="23"/>
        <v>0</v>
      </c>
      <c r="J489" s="8">
        <f t="shared" si="21"/>
        <v>0</v>
      </c>
      <c r="K489">
        <v>0</v>
      </c>
      <c r="L489" s="7">
        <f t="shared" si="22"/>
        <v>0</v>
      </c>
      <c r="M489" s="2">
        <v>41432</v>
      </c>
      <c r="N489">
        <v>1</v>
      </c>
      <c r="O489">
        <v>1</v>
      </c>
      <c r="P489">
        <v>0</v>
      </c>
      <c r="Q489">
        <v>0</v>
      </c>
      <c r="R489">
        <v>0</v>
      </c>
      <c r="S489">
        <v>0</v>
      </c>
      <c r="T489" t="str">
        <f>IFERROR(VLOOKUP(S489,Sheet2!$A$6:$B$31,2,0),"Not Available")</f>
        <v>Not Available</v>
      </c>
      <c r="U489" t="s">
        <v>21</v>
      </c>
      <c r="V489">
        <v>21782</v>
      </c>
      <c r="W489" s="1">
        <v>1295</v>
      </c>
      <c r="X489" t="s">
        <v>22</v>
      </c>
      <c r="Y489">
        <v>0</v>
      </c>
      <c r="Z489">
        <v>0</v>
      </c>
    </row>
    <row r="490" spans="1:26" x14ac:dyDescent="0.3">
      <c r="A490">
        <v>62282460351</v>
      </c>
      <c r="B490" t="s">
        <v>497</v>
      </c>
      <c r="C490">
        <v>72000815021</v>
      </c>
      <c r="D490" t="s">
        <v>501</v>
      </c>
      <c r="E490" s="1">
        <v>58000</v>
      </c>
      <c r="F490">
        <v>9.75</v>
      </c>
      <c r="G490" s="1">
        <v>25802</v>
      </c>
      <c r="H490" s="1">
        <v>25802</v>
      </c>
      <c r="I490" s="5">
        <f t="shared" si="23"/>
        <v>0</v>
      </c>
      <c r="J490" s="8">
        <f t="shared" si="21"/>
        <v>0</v>
      </c>
      <c r="K490">
        <v>0</v>
      </c>
      <c r="L490" s="7">
        <f t="shared" si="22"/>
        <v>0</v>
      </c>
      <c r="M490" s="2">
        <v>41417</v>
      </c>
      <c r="N490">
        <v>1</v>
      </c>
      <c r="O490">
        <v>1</v>
      </c>
      <c r="P490">
        <v>0</v>
      </c>
      <c r="Q490">
        <v>0</v>
      </c>
      <c r="R490">
        <v>0</v>
      </c>
      <c r="S490">
        <v>0</v>
      </c>
      <c r="T490" t="str">
        <f>IFERROR(VLOOKUP(S490,Sheet2!$A$6:$B$31,2,0),"Not Available")</f>
        <v>Not Available</v>
      </c>
      <c r="U490" t="s">
        <v>21</v>
      </c>
      <c r="V490">
        <v>21782</v>
      </c>
      <c r="W490" s="1">
        <v>1013</v>
      </c>
      <c r="X490" t="s">
        <v>22</v>
      </c>
      <c r="Y490">
        <v>0</v>
      </c>
      <c r="Z490">
        <v>20.059999999999999</v>
      </c>
    </row>
    <row r="491" spans="1:26" x14ac:dyDescent="0.3">
      <c r="A491">
        <v>62282652544</v>
      </c>
      <c r="B491" t="s">
        <v>497</v>
      </c>
      <c r="C491">
        <v>72132925341</v>
      </c>
      <c r="D491" t="s">
        <v>502</v>
      </c>
      <c r="E491" s="1">
        <v>32000</v>
      </c>
      <c r="F491">
        <v>9.75</v>
      </c>
      <c r="G491" s="1">
        <v>18886</v>
      </c>
      <c r="H491" s="1">
        <v>18886</v>
      </c>
      <c r="I491" s="5">
        <f t="shared" si="23"/>
        <v>0</v>
      </c>
      <c r="J491" s="8">
        <f t="shared" si="21"/>
        <v>0</v>
      </c>
      <c r="K491">
        <v>0</v>
      </c>
      <c r="L491" s="7">
        <f t="shared" si="22"/>
        <v>0</v>
      </c>
      <c r="M491" s="2">
        <v>41417</v>
      </c>
      <c r="N491">
        <v>1</v>
      </c>
      <c r="O491">
        <v>1</v>
      </c>
      <c r="P491">
        <v>0</v>
      </c>
      <c r="Q491">
        <v>0</v>
      </c>
      <c r="R491">
        <v>0</v>
      </c>
      <c r="S491">
        <v>0</v>
      </c>
      <c r="T491" t="str">
        <f>IFERROR(VLOOKUP(S491,Sheet2!$A$6:$B$31,2,0),"Not Available")</f>
        <v>Not Available</v>
      </c>
      <c r="U491" t="s">
        <v>21</v>
      </c>
      <c r="V491">
        <v>21782</v>
      </c>
      <c r="W491">
        <v>559</v>
      </c>
      <c r="X491" t="s">
        <v>22</v>
      </c>
      <c r="Y491">
        <v>0</v>
      </c>
      <c r="Z491">
        <v>40.799999999999997</v>
      </c>
    </row>
    <row r="492" spans="1:26" x14ac:dyDescent="0.3">
      <c r="A492">
        <v>62284422507</v>
      </c>
      <c r="B492" t="s">
        <v>497</v>
      </c>
      <c r="C492">
        <v>72134105235</v>
      </c>
      <c r="D492" t="s">
        <v>503</v>
      </c>
      <c r="E492" s="1">
        <v>48000</v>
      </c>
      <c r="F492">
        <v>9.75</v>
      </c>
      <c r="G492" s="1">
        <v>22901</v>
      </c>
      <c r="H492" s="1">
        <v>22901</v>
      </c>
      <c r="I492" s="5">
        <f t="shared" si="23"/>
        <v>0</v>
      </c>
      <c r="J492" s="8">
        <f t="shared" si="21"/>
        <v>0</v>
      </c>
      <c r="K492">
        <v>0</v>
      </c>
      <c r="L492" s="7">
        <f t="shared" si="22"/>
        <v>0</v>
      </c>
      <c r="M492" s="2">
        <v>41432</v>
      </c>
      <c r="N492">
        <v>1</v>
      </c>
      <c r="O492">
        <v>1</v>
      </c>
      <c r="P492">
        <v>0</v>
      </c>
      <c r="Q492">
        <v>0</v>
      </c>
      <c r="R492">
        <v>0</v>
      </c>
      <c r="S492">
        <v>0</v>
      </c>
      <c r="T492" t="str">
        <f>IFERROR(VLOOKUP(S492,Sheet2!$A$6:$B$31,2,0),"Not Available")</f>
        <v>Not Available</v>
      </c>
      <c r="U492" t="s">
        <v>21</v>
      </c>
      <c r="V492">
        <v>21782</v>
      </c>
      <c r="W492">
        <v>842</v>
      </c>
      <c r="X492" t="s">
        <v>22</v>
      </c>
      <c r="Y492">
        <v>0</v>
      </c>
      <c r="Z492">
        <v>4.16</v>
      </c>
    </row>
    <row r="493" spans="1:26" x14ac:dyDescent="0.3">
      <c r="A493">
        <v>62284753447</v>
      </c>
      <c r="B493" t="s">
        <v>497</v>
      </c>
      <c r="C493">
        <v>72000756506</v>
      </c>
      <c r="D493" t="s">
        <v>399</v>
      </c>
      <c r="E493" s="1">
        <v>95000</v>
      </c>
      <c r="F493">
        <v>9.75</v>
      </c>
      <c r="G493" s="1">
        <v>33981</v>
      </c>
      <c r="H493" s="1">
        <v>15262</v>
      </c>
      <c r="I493" s="5">
        <f t="shared" si="23"/>
        <v>0</v>
      </c>
      <c r="J493" s="8">
        <f t="shared" si="21"/>
        <v>0</v>
      </c>
      <c r="K493">
        <v>0</v>
      </c>
      <c r="L493" s="7">
        <f t="shared" si="22"/>
        <v>0</v>
      </c>
      <c r="M493" s="2">
        <v>41432</v>
      </c>
      <c r="N493">
        <v>1</v>
      </c>
      <c r="O493">
        <v>1</v>
      </c>
      <c r="P493">
        <v>0</v>
      </c>
      <c r="Q493">
        <v>0</v>
      </c>
      <c r="R493">
        <v>0</v>
      </c>
      <c r="S493">
        <v>0</v>
      </c>
      <c r="T493" t="str">
        <f>IFERROR(VLOOKUP(S493,Sheet2!$A$6:$B$31,2,0),"Not Available")</f>
        <v>Not Available</v>
      </c>
      <c r="U493" t="s">
        <v>21</v>
      </c>
      <c r="V493">
        <v>21782</v>
      </c>
      <c r="W493" s="1">
        <v>2250</v>
      </c>
      <c r="X493" t="s">
        <v>22</v>
      </c>
      <c r="Y493">
        <v>0</v>
      </c>
      <c r="Z493">
        <v>0</v>
      </c>
    </row>
    <row r="494" spans="1:26" x14ac:dyDescent="0.3">
      <c r="A494">
        <v>62285059887</v>
      </c>
      <c r="B494" t="s">
        <v>497</v>
      </c>
      <c r="C494">
        <v>72039718171</v>
      </c>
      <c r="D494" t="s">
        <v>504</v>
      </c>
      <c r="E494" s="1">
        <v>70000</v>
      </c>
      <c r="F494">
        <v>9.75</v>
      </c>
      <c r="G494" s="1">
        <v>49993</v>
      </c>
      <c r="H494" s="1">
        <v>49993</v>
      </c>
      <c r="I494" s="5">
        <f t="shared" si="23"/>
        <v>0</v>
      </c>
      <c r="J494" s="8">
        <f t="shared" si="21"/>
        <v>0</v>
      </c>
      <c r="K494">
        <v>0</v>
      </c>
      <c r="L494" s="7">
        <f t="shared" si="22"/>
        <v>0</v>
      </c>
      <c r="M494" s="2">
        <v>41432</v>
      </c>
      <c r="N494">
        <v>1</v>
      </c>
      <c r="O494">
        <v>1</v>
      </c>
      <c r="P494">
        <v>0</v>
      </c>
      <c r="Q494">
        <v>0</v>
      </c>
      <c r="R494">
        <v>0</v>
      </c>
      <c r="S494">
        <v>0</v>
      </c>
      <c r="T494" t="str">
        <f>IFERROR(VLOOKUP(S494,Sheet2!$A$6:$B$31,2,0),"Not Available")</f>
        <v>Not Available</v>
      </c>
      <c r="U494" t="s">
        <v>21</v>
      </c>
      <c r="V494">
        <v>21782</v>
      </c>
      <c r="W494" s="1">
        <v>1227</v>
      </c>
      <c r="X494" t="s">
        <v>22</v>
      </c>
      <c r="Y494">
        <v>0</v>
      </c>
      <c r="Z494">
        <v>25.84</v>
      </c>
    </row>
    <row r="495" spans="1:26" x14ac:dyDescent="0.3">
      <c r="A495">
        <v>62229720983</v>
      </c>
      <c r="B495" t="s">
        <v>505</v>
      </c>
      <c r="C495">
        <v>72094091244</v>
      </c>
      <c r="D495" t="s">
        <v>460</v>
      </c>
      <c r="E495" s="1">
        <v>172180</v>
      </c>
      <c r="F495">
        <v>9.75</v>
      </c>
      <c r="G495" s="1">
        <v>174202</v>
      </c>
      <c r="H495" s="1">
        <v>174202</v>
      </c>
      <c r="I495" s="5">
        <f t="shared" si="23"/>
        <v>0</v>
      </c>
      <c r="J495" s="8">
        <f t="shared" si="21"/>
        <v>0</v>
      </c>
      <c r="K495">
        <v>0</v>
      </c>
      <c r="L495" s="7">
        <f t="shared" si="22"/>
        <v>0</v>
      </c>
      <c r="M495" s="2">
        <v>41085</v>
      </c>
      <c r="N495">
        <v>1</v>
      </c>
      <c r="O495">
        <v>1</v>
      </c>
      <c r="P495">
        <v>0</v>
      </c>
      <c r="Q495">
        <v>0</v>
      </c>
      <c r="R495">
        <v>0</v>
      </c>
      <c r="S495">
        <v>0</v>
      </c>
      <c r="T495" t="str">
        <f>IFERROR(VLOOKUP(S495,Sheet2!$A$6:$B$31,2,0),"Not Available")</f>
        <v>Not Available</v>
      </c>
      <c r="U495" t="s">
        <v>21</v>
      </c>
      <c r="V495">
        <v>21782</v>
      </c>
      <c r="W495" s="1">
        <v>1177</v>
      </c>
      <c r="X495" t="s">
        <v>22</v>
      </c>
      <c r="Y495">
        <v>0</v>
      </c>
      <c r="Z495">
        <v>64.260000000000005</v>
      </c>
    </row>
    <row r="496" spans="1:26" x14ac:dyDescent="0.3">
      <c r="A496">
        <v>62232680489</v>
      </c>
      <c r="B496" t="s">
        <v>505</v>
      </c>
      <c r="C496">
        <v>72105932156</v>
      </c>
      <c r="D496" t="s">
        <v>397</v>
      </c>
      <c r="E496" s="1">
        <v>560000</v>
      </c>
      <c r="F496">
        <v>10.25</v>
      </c>
      <c r="G496" s="1">
        <v>569681</v>
      </c>
      <c r="H496" s="1">
        <v>510893</v>
      </c>
      <c r="I496" s="5">
        <f t="shared" si="23"/>
        <v>0</v>
      </c>
      <c r="J496" s="8">
        <f t="shared" si="21"/>
        <v>0</v>
      </c>
      <c r="K496">
        <v>0</v>
      </c>
      <c r="L496" s="7">
        <f t="shared" si="22"/>
        <v>0</v>
      </c>
      <c r="M496" s="2">
        <v>41064</v>
      </c>
      <c r="N496">
        <v>34</v>
      </c>
      <c r="O496">
        <v>34</v>
      </c>
      <c r="P496">
        <v>0</v>
      </c>
      <c r="Q496">
        <v>0</v>
      </c>
      <c r="R496">
        <v>0</v>
      </c>
      <c r="S496">
        <v>0</v>
      </c>
      <c r="T496" t="str">
        <f>IFERROR(VLOOKUP(S496,Sheet2!$A$6:$B$31,2,0),"Not Available")</f>
        <v>Not Available</v>
      </c>
      <c r="U496" t="s">
        <v>21</v>
      </c>
      <c r="V496">
        <v>21782</v>
      </c>
      <c r="W496" s="1">
        <v>6331</v>
      </c>
      <c r="X496" t="s">
        <v>22</v>
      </c>
      <c r="Y496">
        <v>0</v>
      </c>
      <c r="Z496">
        <v>0</v>
      </c>
    </row>
    <row r="497" spans="1:26" x14ac:dyDescent="0.3">
      <c r="A497">
        <v>62233255374</v>
      </c>
      <c r="B497" t="s">
        <v>505</v>
      </c>
      <c r="C497">
        <v>72067052582</v>
      </c>
      <c r="D497" t="s">
        <v>506</v>
      </c>
      <c r="E497" s="1">
        <v>500000</v>
      </c>
      <c r="F497">
        <v>10.25</v>
      </c>
      <c r="G497" s="1">
        <v>470856.8</v>
      </c>
      <c r="H497" s="1">
        <v>469211.8</v>
      </c>
      <c r="I497" s="5">
        <f t="shared" si="23"/>
        <v>0</v>
      </c>
      <c r="J497" s="8">
        <f t="shared" si="21"/>
        <v>0</v>
      </c>
      <c r="K497">
        <v>0</v>
      </c>
      <c r="L497" s="7">
        <f t="shared" si="22"/>
        <v>0</v>
      </c>
      <c r="M497" s="2">
        <v>41068</v>
      </c>
      <c r="N497">
        <v>44</v>
      </c>
      <c r="O497">
        <v>44</v>
      </c>
      <c r="P497">
        <v>0</v>
      </c>
      <c r="Q497">
        <v>0</v>
      </c>
      <c r="R497">
        <v>0</v>
      </c>
      <c r="S497">
        <v>0</v>
      </c>
      <c r="T497" t="str">
        <f>IFERROR(VLOOKUP(S497,Sheet2!$A$6:$B$31,2,0),"Not Available")</f>
        <v>Not Available</v>
      </c>
      <c r="U497" t="s">
        <v>21</v>
      </c>
      <c r="V497">
        <v>21782</v>
      </c>
      <c r="W497" s="1">
        <v>5329</v>
      </c>
      <c r="X497" t="s">
        <v>22</v>
      </c>
      <c r="Y497">
        <v>0</v>
      </c>
      <c r="Z497">
        <v>0</v>
      </c>
    </row>
    <row r="498" spans="1:26" x14ac:dyDescent="0.3">
      <c r="A498">
        <v>62236747974</v>
      </c>
      <c r="B498" t="s">
        <v>505</v>
      </c>
      <c r="C498">
        <v>72029592227</v>
      </c>
      <c r="D498" t="s">
        <v>507</v>
      </c>
      <c r="E498" s="1">
        <v>887000</v>
      </c>
      <c r="F498">
        <v>10.25</v>
      </c>
      <c r="G498" s="1">
        <v>896926.34</v>
      </c>
      <c r="H498" s="1">
        <v>897381.42</v>
      </c>
      <c r="I498" s="5">
        <f t="shared" si="23"/>
        <v>455.08000000007451</v>
      </c>
      <c r="J498" s="8">
        <f t="shared" si="21"/>
        <v>4.3340952380959474E-2</v>
      </c>
      <c r="K498">
        <v>455.08</v>
      </c>
      <c r="L498" s="7">
        <f t="shared" si="22"/>
        <v>7.4521722126519307E-11</v>
      </c>
      <c r="M498" s="2">
        <v>41099</v>
      </c>
      <c r="N498">
        <v>33</v>
      </c>
      <c r="O498">
        <v>33</v>
      </c>
      <c r="P498">
        <v>0</v>
      </c>
      <c r="Q498">
        <v>0</v>
      </c>
      <c r="R498">
        <v>0</v>
      </c>
      <c r="S498">
        <v>0</v>
      </c>
      <c r="T498" t="str">
        <f>IFERROR(VLOOKUP(S498,Sheet2!$A$6:$B$31,2,0),"Not Available")</f>
        <v>Not Available</v>
      </c>
      <c r="U498" t="s">
        <v>21</v>
      </c>
      <c r="V498">
        <v>21782</v>
      </c>
      <c r="W498" s="1">
        <v>10500</v>
      </c>
      <c r="X498" s="2">
        <v>42430</v>
      </c>
      <c r="Y498">
        <v>0</v>
      </c>
      <c r="Z498">
        <v>0</v>
      </c>
    </row>
    <row r="499" spans="1:26" x14ac:dyDescent="0.3">
      <c r="A499">
        <v>62237901981</v>
      </c>
      <c r="B499" t="s">
        <v>505</v>
      </c>
      <c r="C499">
        <v>78204912950</v>
      </c>
      <c r="D499" t="s">
        <v>508</v>
      </c>
      <c r="E499" s="1">
        <v>500000</v>
      </c>
      <c r="F499">
        <v>10.25</v>
      </c>
      <c r="G499" s="1">
        <v>218817</v>
      </c>
      <c r="H499" s="1">
        <v>196076.39</v>
      </c>
      <c r="I499" s="5">
        <f t="shared" si="23"/>
        <v>0</v>
      </c>
      <c r="J499" s="8">
        <f t="shared" si="21"/>
        <v>0</v>
      </c>
      <c r="K499">
        <v>0</v>
      </c>
      <c r="L499" s="7">
        <f t="shared" si="22"/>
        <v>0</v>
      </c>
      <c r="M499" s="2">
        <v>41107</v>
      </c>
      <c r="N499">
        <v>44</v>
      </c>
      <c r="O499">
        <v>44</v>
      </c>
      <c r="P499">
        <v>0</v>
      </c>
      <c r="Q499">
        <v>0</v>
      </c>
      <c r="R499">
        <v>0</v>
      </c>
      <c r="S499">
        <v>0</v>
      </c>
      <c r="T499" t="str">
        <f>IFERROR(VLOOKUP(S499,Sheet2!$A$6:$B$31,2,0),"Not Available")</f>
        <v>Not Available</v>
      </c>
      <c r="U499" t="s">
        <v>21</v>
      </c>
      <c r="V499">
        <v>21782</v>
      </c>
      <c r="W499" s="1">
        <v>9518</v>
      </c>
      <c r="X499" t="s">
        <v>22</v>
      </c>
      <c r="Y499">
        <v>0</v>
      </c>
      <c r="Z499">
        <v>0</v>
      </c>
    </row>
    <row r="500" spans="1:26" x14ac:dyDescent="0.3">
      <c r="A500">
        <v>62240086845</v>
      </c>
      <c r="B500" t="s">
        <v>505</v>
      </c>
      <c r="C500">
        <v>72095325831</v>
      </c>
      <c r="D500" t="s">
        <v>509</v>
      </c>
      <c r="E500" s="1">
        <v>700000</v>
      </c>
      <c r="F500">
        <v>10.25</v>
      </c>
      <c r="G500" s="1">
        <v>647452</v>
      </c>
      <c r="H500" s="1">
        <v>382748.53</v>
      </c>
      <c r="I500" s="5">
        <f t="shared" si="23"/>
        <v>0</v>
      </c>
      <c r="J500" s="8">
        <f t="shared" si="21"/>
        <v>0</v>
      </c>
      <c r="K500">
        <v>0</v>
      </c>
      <c r="L500" s="7">
        <f t="shared" si="22"/>
        <v>0</v>
      </c>
      <c r="M500" s="2">
        <v>41122</v>
      </c>
      <c r="N500">
        <v>31</v>
      </c>
      <c r="O500">
        <v>31</v>
      </c>
      <c r="P500">
        <v>0</v>
      </c>
      <c r="Q500">
        <v>0</v>
      </c>
      <c r="R500">
        <v>0</v>
      </c>
      <c r="S500">
        <v>0</v>
      </c>
      <c r="T500" t="str">
        <f>IFERROR(VLOOKUP(S500,Sheet2!$A$6:$B$31,2,0),"Not Available")</f>
        <v>Not Available</v>
      </c>
      <c r="U500" t="s">
        <v>21</v>
      </c>
      <c r="V500">
        <v>21782</v>
      </c>
      <c r="W500" s="1">
        <v>8137</v>
      </c>
      <c r="X500" t="s">
        <v>22</v>
      </c>
      <c r="Y500">
        <v>0</v>
      </c>
      <c r="Z500">
        <v>0</v>
      </c>
    </row>
    <row r="501" spans="1:26" x14ac:dyDescent="0.3">
      <c r="A501">
        <v>62240778745</v>
      </c>
      <c r="B501" t="s">
        <v>505</v>
      </c>
      <c r="C501">
        <v>72000672126</v>
      </c>
      <c r="D501" t="s">
        <v>510</v>
      </c>
      <c r="E501" s="1">
        <v>700000</v>
      </c>
      <c r="F501">
        <v>10.25</v>
      </c>
      <c r="G501" s="1">
        <v>683732.86</v>
      </c>
      <c r="H501" s="1">
        <v>682176.86</v>
      </c>
      <c r="I501" s="5">
        <f t="shared" si="23"/>
        <v>0</v>
      </c>
      <c r="J501" s="8">
        <f t="shared" si="21"/>
        <v>0</v>
      </c>
      <c r="K501">
        <v>0</v>
      </c>
      <c r="L501" s="7">
        <f t="shared" si="22"/>
        <v>0</v>
      </c>
      <c r="M501" s="2">
        <v>41128</v>
      </c>
      <c r="N501">
        <v>32</v>
      </c>
      <c r="O501">
        <v>32</v>
      </c>
      <c r="P501">
        <v>0</v>
      </c>
      <c r="Q501">
        <v>0</v>
      </c>
      <c r="R501">
        <v>0</v>
      </c>
      <c r="S501">
        <v>0</v>
      </c>
      <c r="T501" t="str">
        <f>IFERROR(VLOOKUP(S501,Sheet2!$A$6:$B$31,2,0),"Not Available")</f>
        <v>Not Available</v>
      </c>
      <c r="U501" t="s">
        <v>21</v>
      </c>
      <c r="V501">
        <v>21782</v>
      </c>
      <c r="W501" s="1">
        <v>8842</v>
      </c>
      <c r="X501" t="s">
        <v>22</v>
      </c>
      <c r="Y501">
        <v>0</v>
      </c>
      <c r="Z501">
        <v>0</v>
      </c>
    </row>
    <row r="502" spans="1:26" x14ac:dyDescent="0.3">
      <c r="A502">
        <v>62242796082</v>
      </c>
      <c r="B502" t="s">
        <v>505</v>
      </c>
      <c r="C502">
        <v>79242152837</v>
      </c>
      <c r="D502" t="s">
        <v>511</v>
      </c>
      <c r="E502" s="1">
        <v>800000</v>
      </c>
      <c r="F502">
        <v>10.25</v>
      </c>
      <c r="G502" s="1">
        <v>695207</v>
      </c>
      <c r="H502" s="1">
        <v>365158.26</v>
      </c>
      <c r="I502" s="5">
        <f t="shared" si="23"/>
        <v>0</v>
      </c>
      <c r="J502" s="8">
        <f t="shared" si="21"/>
        <v>0</v>
      </c>
      <c r="K502">
        <v>0</v>
      </c>
      <c r="L502" s="7">
        <f t="shared" si="22"/>
        <v>0</v>
      </c>
      <c r="M502" s="2">
        <v>41146</v>
      </c>
      <c r="N502">
        <v>37</v>
      </c>
      <c r="O502">
        <v>37</v>
      </c>
      <c r="P502">
        <v>0</v>
      </c>
      <c r="Q502">
        <v>0</v>
      </c>
      <c r="R502">
        <v>0</v>
      </c>
      <c r="S502">
        <v>0</v>
      </c>
      <c r="T502" t="str">
        <f>IFERROR(VLOOKUP(S502,Sheet2!$A$6:$B$31,2,0),"Not Available")</f>
        <v>Not Available</v>
      </c>
      <c r="U502" t="s">
        <v>21</v>
      </c>
      <c r="V502">
        <v>21782</v>
      </c>
      <c r="W502" s="1">
        <v>9400</v>
      </c>
      <c r="X502" t="s">
        <v>22</v>
      </c>
      <c r="Y502">
        <v>0</v>
      </c>
      <c r="Z502">
        <v>0</v>
      </c>
    </row>
    <row r="503" spans="1:26" x14ac:dyDescent="0.3">
      <c r="A503">
        <v>62248050786</v>
      </c>
      <c r="B503" t="s">
        <v>505</v>
      </c>
      <c r="C503">
        <v>72109706451</v>
      </c>
      <c r="D503" t="s">
        <v>478</v>
      </c>
      <c r="E503" s="1">
        <v>800000</v>
      </c>
      <c r="F503">
        <v>9.75</v>
      </c>
      <c r="G503" s="1">
        <v>795684.44</v>
      </c>
      <c r="H503" s="1">
        <v>804017.14</v>
      </c>
      <c r="I503" s="5">
        <f t="shared" si="23"/>
        <v>8332.7000000000698</v>
      </c>
      <c r="J503" s="8">
        <f t="shared" si="21"/>
        <v>0.93805020826298213</v>
      </c>
      <c r="K503" s="1">
        <v>8332.7000000000007</v>
      </c>
      <c r="L503" s="7">
        <f t="shared" si="22"/>
        <v>6.9121597334742546E-11</v>
      </c>
      <c r="M503" s="2">
        <v>41177</v>
      </c>
      <c r="N503">
        <v>30</v>
      </c>
      <c r="O503">
        <v>29</v>
      </c>
      <c r="P503">
        <v>1</v>
      </c>
      <c r="Q503">
        <v>0</v>
      </c>
      <c r="R503">
        <v>0</v>
      </c>
      <c r="S503">
        <v>0</v>
      </c>
      <c r="T503" t="str">
        <f>IFERROR(VLOOKUP(S503,Sheet2!$A$6:$B$31,2,0),"Not Available")</f>
        <v>Not Available</v>
      </c>
      <c r="U503" t="s">
        <v>21</v>
      </c>
      <c r="V503">
        <v>0</v>
      </c>
      <c r="W503" s="1">
        <v>8883</v>
      </c>
      <c r="X503" s="2">
        <v>42430</v>
      </c>
      <c r="Y503">
        <v>0</v>
      </c>
      <c r="Z503">
        <v>0</v>
      </c>
    </row>
    <row r="504" spans="1:26" x14ac:dyDescent="0.3">
      <c r="A504">
        <v>62249122027</v>
      </c>
      <c r="B504" t="s">
        <v>505</v>
      </c>
      <c r="C504">
        <v>72111842889</v>
      </c>
      <c r="D504" t="s">
        <v>512</v>
      </c>
      <c r="E504" s="1">
        <v>1100000</v>
      </c>
      <c r="F504">
        <v>10.25</v>
      </c>
      <c r="G504" s="1">
        <v>302599</v>
      </c>
      <c r="H504" s="1">
        <v>297629</v>
      </c>
      <c r="I504" s="5">
        <f t="shared" si="23"/>
        <v>0</v>
      </c>
      <c r="J504" s="8">
        <f t="shared" si="21"/>
        <v>0</v>
      </c>
      <c r="K504">
        <v>0</v>
      </c>
      <c r="L504" s="7">
        <f t="shared" si="22"/>
        <v>0</v>
      </c>
      <c r="M504" s="2">
        <v>41181</v>
      </c>
      <c r="N504">
        <v>29</v>
      </c>
      <c r="O504">
        <v>29</v>
      </c>
      <c r="P504">
        <v>0</v>
      </c>
      <c r="Q504">
        <v>0</v>
      </c>
      <c r="R504">
        <v>0</v>
      </c>
      <c r="S504">
        <v>0</v>
      </c>
      <c r="T504" t="str">
        <f>IFERROR(VLOOKUP(S504,Sheet2!$A$6:$B$31,2,0),"Not Available")</f>
        <v>Not Available</v>
      </c>
      <c r="U504" t="s">
        <v>21</v>
      </c>
      <c r="V504">
        <v>21782</v>
      </c>
      <c r="W504" s="1">
        <v>12809</v>
      </c>
      <c r="X504" t="s">
        <v>22</v>
      </c>
      <c r="Y504">
        <v>0</v>
      </c>
      <c r="Z504">
        <v>0</v>
      </c>
    </row>
    <row r="505" spans="1:26" x14ac:dyDescent="0.3">
      <c r="A505">
        <v>62252253850</v>
      </c>
      <c r="B505" t="s">
        <v>505</v>
      </c>
      <c r="C505">
        <v>72013625901</v>
      </c>
      <c r="D505" t="s">
        <v>479</v>
      </c>
      <c r="E505" s="1">
        <v>1000000</v>
      </c>
      <c r="F505">
        <v>9.75</v>
      </c>
      <c r="G505" s="1">
        <v>868549</v>
      </c>
      <c r="H505" s="1">
        <v>554299</v>
      </c>
      <c r="I505" s="5">
        <f t="shared" si="23"/>
        <v>0</v>
      </c>
      <c r="J505" s="8">
        <f t="shared" si="21"/>
        <v>0</v>
      </c>
      <c r="K505">
        <v>0</v>
      </c>
      <c r="L505" s="7">
        <f t="shared" si="22"/>
        <v>0</v>
      </c>
      <c r="M505" s="2">
        <v>41201</v>
      </c>
      <c r="N505">
        <v>39</v>
      </c>
      <c r="O505">
        <v>39</v>
      </c>
      <c r="P505">
        <v>0</v>
      </c>
      <c r="Q505">
        <v>0</v>
      </c>
      <c r="R505">
        <v>0</v>
      </c>
      <c r="S505">
        <v>0</v>
      </c>
      <c r="T505" t="str">
        <f>IFERROR(VLOOKUP(S505,Sheet2!$A$6:$B$31,2,0),"Not Available")</f>
        <v>Not Available</v>
      </c>
      <c r="U505" t="s">
        <v>21</v>
      </c>
      <c r="V505">
        <v>21782</v>
      </c>
      <c r="W505" s="1">
        <v>10376</v>
      </c>
      <c r="X505" t="s">
        <v>22</v>
      </c>
      <c r="Y505">
        <v>0</v>
      </c>
      <c r="Z505">
        <v>0</v>
      </c>
    </row>
    <row r="506" spans="1:26" x14ac:dyDescent="0.3">
      <c r="A506">
        <v>62253956250</v>
      </c>
      <c r="B506" t="s">
        <v>505</v>
      </c>
      <c r="C506">
        <v>72000827547</v>
      </c>
      <c r="D506" t="s">
        <v>480</v>
      </c>
      <c r="E506" s="1">
        <v>570000</v>
      </c>
      <c r="F506">
        <v>10.25</v>
      </c>
      <c r="G506" s="1">
        <v>575323.07999999996</v>
      </c>
      <c r="H506" s="1">
        <v>564184.07999999996</v>
      </c>
      <c r="I506" s="5">
        <f t="shared" si="23"/>
        <v>0</v>
      </c>
      <c r="J506" s="8">
        <f t="shared" si="21"/>
        <v>0</v>
      </c>
      <c r="K506">
        <v>0</v>
      </c>
      <c r="L506" s="7">
        <f t="shared" si="22"/>
        <v>0</v>
      </c>
      <c r="M506" s="2">
        <v>41216</v>
      </c>
      <c r="N506">
        <v>31</v>
      </c>
      <c r="O506">
        <v>31</v>
      </c>
      <c r="P506">
        <v>0</v>
      </c>
      <c r="Q506">
        <v>0</v>
      </c>
      <c r="R506">
        <v>0</v>
      </c>
      <c r="S506">
        <v>0</v>
      </c>
      <c r="T506" t="str">
        <f>IFERROR(VLOOKUP(S506,Sheet2!$A$6:$B$31,2,0),"Not Available")</f>
        <v>Not Available</v>
      </c>
      <c r="U506" t="s">
        <v>21</v>
      </c>
      <c r="V506">
        <v>21782</v>
      </c>
      <c r="W506" s="1">
        <v>6301</v>
      </c>
      <c r="X506" t="s">
        <v>22</v>
      </c>
      <c r="Y506">
        <v>0</v>
      </c>
      <c r="Z506">
        <v>0</v>
      </c>
    </row>
    <row r="507" spans="1:26" x14ac:dyDescent="0.3">
      <c r="A507">
        <v>62256136074</v>
      </c>
      <c r="B507" t="s">
        <v>505</v>
      </c>
      <c r="C507">
        <v>72000814606</v>
      </c>
      <c r="D507" t="s">
        <v>513</v>
      </c>
      <c r="E507" s="1">
        <v>1500000</v>
      </c>
      <c r="F507">
        <v>10.25</v>
      </c>
      <c r="G507" s="1">
        <v>1241017</v>
      </c>
      <c r="H507" s="1">
        <v>780756</v>
      </c>
      <c r="I507" s="5">
        <f t="shared" si="23"/>
        <v>0</v>
      </c>
      <c r="J507" s="8">
        <f t="shared" si="21"/>
        <v>0</v>
      </c>
      <c r="K507">
        <v>0</v>
      </c>
      <c r="L507" s="7">
        <f t="shared" si="22"/>
        <v>0</v>
      </c>
      <c r="M507" s="2">
        <v>41228</v>
      </c>
      <c r="N507">
        <v>29</v>
      </c>
      <c r="O507">
        <v>29</v>
      </c>
      <c r="P507">
        <v>0</v>
      </c>
      <c r="Q507">
        <v>0</v>
      </c>
      <c r="R507">
        <v>0</v>
      </c>
      <c r="S507">
        <v>0</v>
      </c>
      <c r="T507" t="str">
        <f>IFERROR(VLOOKUP(S507,Sheet2!$A$6:$B$31,2,0),"Not Available")</f>
        <v>Not Available</v>
      </c>
      <c r="U507" t="s">
        <v>21</v>
      </c>
      <c r="V507">
        <v>21782</v>
      </c>
      <c r="W507" s="1">
        <v>22564</v>
      </c>
      <c r="X507" t="s">
        <v>22</v>
      </c>
      <c r="Y507">
        <v>0</v>
      </c>
      <c r="Z507">
        <v>0</v>
      </c>
    </row>
    <row r="508" spans="1:26" x14ac:dyDescent="0.3">
      <c r="A508">
        <v>62257101914</v>
      </c>
      <c r="B508" t="s">
        <v>505</v>
      </c>
      <c r="C508">
        <v>72120590473</v>
      </c>
      <c r="D508" t="s">
        <v>514</v>
      </c>
      <c r="E508" s="1">
        <v>1000000</v>
      </c>
      <c r="F508">
        <v>9.75</v>
      </c>
      <c r="G508" s="1">
        <v>1016547</v>
      </c>
      <c r="H508" s="1">
        <v>945512</v>
      </c>
      <c r="I508" s="5">
        <f t="shared" si="23"/>
        <v>0</v>
      </c>
      <c r="J508" s="8">
        <f t="shared" si="21"/>
        <v>0</v>
      </c>
      <c r="K508">
        <v>0</v>
      </c>
      <c r="L508" s="7">
        <f t="shared" si="22"/>
        <v>0</v>
      </c>
      <c r="M508" s="2">
        <v>41232</v>
      </c>
      <c r="N508">
        <v>28</v>
      </c>
      <c r="O508">
        <v>28</v>
      </c>
      <c r="P508">
        <v>0</v>
      </c>
      <c r="Q508">
        <v>0</v>
      </c>
      <c r="R508">
        <v>0</v>
      </c>
      <c r="S508">
        <v>0</v>
      </c>
      <c r="T508" t="str">
        <f>IFERROR(VLOOKUP(S508,Sheet2!$A$6:$B$31,2,0),"Not Available")</f>
        <v>Not Available</v>
      </c>
      <c r="U508" t="s">
        <v>21</v>
      </c>
      <c r="V508">
        <v>21782</v>
      </c>
      <c r="W508" s="1">
        <v>11339</v>
      </c>
      <c r="X508" t="s">
        <v>22</v>
      </c>
      <c r="Y508">
        <v>0</v>
      </c>
      <c r="Z508">
        <v>0</v>
      </c>
    </row>
    <row r="509" spans="1:26" x14ac:dyDescent="0.3">
      <c r="A509">
        <v>62257593187</v>
      </c>
      <c r="B509" t="s">
        <v>505</v>
      </c>
      <c r="C509">
        <v>72119421737</v>
      </c>
      <c r="D509" t="s">
        <v>481</v>
      </c>
      <c r="E509" s="1">
        <v>1000000</v>
      </c>
      <c r="F509">
        <v>9.75</v>
      </c>
      <c r="G509" s="1">
        <v>854003</v>
      </c>
      <c r="H509" s="1">
        <v>83488</v>
      </c>
      <c r="I509" s="5">
        <f t="shared" si="23"/>
        <v>0</v>
      </c>
      <c r="J509" s="8">
        <f t="shared" si="21"/>
        <v>0</v>
      </c>
      <c r="K509">
        <v>0</v>
      </c>
      <c r="L509" s="7">
        <f t="shared" si="22"/>
        <v>0</v>
      </c>
      <c r="M509" s="2">
        <v>41234</v>
      </c>
      <c r="N509">
        <v>37</v>
      </c>
      <c r="O509">
        <v>37</v>
      </c>
      <c r="P509">
        <v>0</v>
      </c>
      <c r="Q509">
        <v>0</v>
      </c>
      <c r="R509">
        <v>0</v>
      </c>
      <c r="S509">
        <v>0</v>
      </c>
      <c r="T509" t="str">
        <f>IFERROR(VLOOKUP(S509,Sheet2!$A$6:$B$31,2,0),"Not Available")</f>
        <v>Not Available</v>
      </c>
      <c r="U509" t="s">
        <v>21</v>
      </c>
      <c r="V509">
        <v>0</v>
      </c>
      <c r="W509" s="1">
        <v>10455</v>
      </c>
      <c r="X509" t="s">
        <v>22</v>
      </c>
      <c r="Y509">
        <v>0</v>
      </c>
      <c r="Z509">
        <v>0</v>
      </c>
    </row>
    <row r="510" spans="1:26" x14ac:dyDescent="0.3">
      <c r="A510">
        <v>62259702516</v>
      </c>
      <c r="B510" t="s">
        <v>505</v>
      </c>
      <c r="C510">
        <v>72001760624</v>
      </c>
      <c r="D510" t="s">
        <v>482</v>
      </c>
      <c r="E510" s="1">
        <v>1350000</v>
      </c>
      <c r="F510">
        <v>10.25</v>
      </c>
      <c r="G510" s="1">
        <v>1412399.38</v>
      </c>
      <c r="H510" s="1">
        <v>1376916.38</v>
      </c>
      <c r="I510" s="5">
        <f t="shared" si="23"/>
        <v>0</v>
      </c>
      <c r="J510" s="8">
        <f t="shared" si="21"/>
        <v>0</v>
      </c>
      <c r="K510">
        <v>0</v>
      </c>
      <c r="L510" s="7">
        <f t="shared" si="22"/>
        <v>0</v>
      </c>
      <c r="M510" s="2">
        <v>41246</v>
      </c>
      <c r="N510">
        <v>28</v>
      </c>
      <c r="O510">
        <v>28</v>
      </c>
      <c r="P510">
        <v>0</v>
      </c>
      <c r="Q510">
        <v>0</v>
      </c>
      <c r="R510">
        <v>0</v>
      </c>
      <c r="S510">
        <v>0</v>
      </c>
      <c r="T510" t="str">
        <f>IFERROR(VLOOKUP(S510,Sheet2!$A$6:$B$31,2,0),"Not Available")</f>
        <v>Not Available</v>
      </c>
      <c r="U510" t="s">
        <v>21</v>
      </c>
      <c r="V510">
        <v>21782</v>
      </c>
      <c r="W510" s="1">
        <v>15227</v>
      </c>
      <c r="X510" t="s">
        <v>22</v>
      </c>
      <c r="Y510">
        <v>0</v>
      </c>
      <c r="Z510">
        <v>0</v>
      </c>
    </row>
    <row r="511" spans="1:26" x14ac:dyDescent="0.3">
      <c r="A511">
        <v>62261471459</v>
      </c>
      <c r="B511" t="s">
        <v>505</v>
      </c>
      <c r="C511">
        <v>72118167496</v>
      </c>
      <c r="D511" t="s">
        <v>483</v>
      </c>
      <c r="E511" s="1">
        <v>1000000</v>
      </c>
      <c r="F511">
        <v>10.25</v>
      </c>
      <c r="G511" s="1">
        <v>1019767.82</v>
      </c>
      <c r="H511" s="1">
        <v>1016685.82</v>
      </c>
      <c r="I511" s="5">
        <f t="shared" si="23"/>
        <v>0</v>
      </c>
      <c r="J511" s="8">
        <f t="shared" si="21"/>
        <v>0</v>
      </c>
      <c r="K511">
        <v>0</v>
      </c>
      <c r="L511" s="7">
        <f t="shared" si="22"/>
        <v>0</v>
      </c>
      <c r="M511" s="2">
        <v>41255</v>
      </c>
      <c r="N511">
        <v>28</v>
      </c>
      <c r="O511">
        <v>28</v>
      </c>
      <c r="P511">
        <v>0</v>
      </c>
      <c r="Q511">
        <v>0</v>
      </c>
      <c r="R511">
        <v>0</v>
      </c>
      <c r="S511">
        <v>0</v>
      </c>
      <c r="T511" t="str">
        <f>IFERROR(VLOOKUP(S511,Sheet2!$A$6:$B$31,2,0),"Not Available")</f>
        <v>Not Available</v>
      </c>
      <c r="U511" t="s">
        <v>21</v>
      </c>
      <c r="V511">
        <v>21782</v>
      </c>
      <c r="W511" s="1">
        <v>11250</v>
      </c>
      <c r="X511" t="s">
        <v>22</v>
      </c>
      <c r="Y511">
        <v>0</v>
      </c>
      <c r="Z511">
        <v>0</v>
      </c>
    </row>
    <row r="512" spans="1:26" x14ac:dyDescent="0.3">
      <c r="A512">
        <v>62262011503</v>
      </c>
      <c r="B512" t="s">
        <v>505</v>
      </c>
      <c r="C512">
        <v>72121335015</v>
      </c>
      <c r="D512" t="s">
        <v>484</v>
      </c>
      <c r="E512" s="1">
        <v>800000</v>
      </c>
      <c r="F512">
        <v>10.25</v>
      </c>
      <c r="G512" s="1">
        <v>808010</v>
      </c>
      <c r="H512" s="1">
        <v>750734</v>
      </c>
      <c r="I512" s="5">
        <f t="shared" si="23"/>
        <v>0</v>
      </c>
      <c r="J512" s="8">
        <f t="shared" si="21"/>
        <v>0</v>
      </c>
      <c r="K512">
        <v>0</v>
      </c>
      <c r="L512" s="7">
        <f t="shared" si="22"/>
        <v>0</v>
      </c>
      <c r="M512" s="2">
        <v>41258</v>
      </c>
      <c r="N512">
        <v>28</v>
      </c>
      <c r="O512">
        <v>28</v>
      </c>
      <c r="P512">
        <v>0</v>
      </c>
      <c r="Q512">
        <v>0</v>
      </c>
      <c r="R512">
        <v>0</v>
      </c>
      <c r="S512">
        <v>0</v>
      </c>
      <c r="T512" t="str">
        <f>IFERROR(VLOOKUP(S512,Sheet2!$A$6:$B$31,2,0),"Not Available")</f>
        <v>Not Available</v>
      </c>
      <c r="U512" t="s">
        <v>21</v>
      </c>
      <c r="V512">
        <v>21782</v>
      </c>
      <c r="W512" s="1">
        <v>8992</v>
      </c>
      <c r="X512" t="s">
        <v>22</v>
      </c>
      <c r="Y512">
        <v>0</v>
      </c>
      <c r="Z512">
        <v>0</v>
      </c>
    </row>
    <row r="513" spans="1:26" x14ac:dyDescent="0.3">
      <c r="A513">
        <v>62343135710</v>
      </c>
      <c r="B513" t="s">
        <v>515</v>
      </c>
      <c r="C513">
        <v>72135256206</v>
      </c>
      <c r="D513" t="s">
        <v>516</v>
      </c>
      <c r="E513" s="1">
        <v>400000</v>
      </c>
      <c r="F513">
        <v>9.8000000000000007</v>
      </c>
      <c r="G513" s="1">
        <v>406775</v>
      </c>
      <c r="H513" s="1">
        <v>361058</v>
      </c>
      <c r="I513" s="5">
        <f t="shared" si="23"/>
        <v>0</v>
      </c>
      <c r="J513" s="8">
        <f t="shared" si="21"/>
        <v>0</v>
      </c>
      <c r="K513">
        <v>0</v>
      </c>
      <c r="L513" s="7">
        <f t="shared" si="22"/>
        <v>0</v>
      </c>
      <c r="M513" s="2">
        <v>41776</v>
      </c>
      <c r="N513">
        <v>15</v>
      </c>
      <c r="O513">
        <v>15</v>
      </c>
      <c r="P513">
        <v>0</v>
      </c>
      <c r="Q513">
        <v>0</v>
      </c>
      <c r="R513">
        <v>0</v>
      </c>
      <c r="S513">
        <v>0</v>
      </c>
      <c r="T513" t="str">
        <f>IFERROR(VLOOKUP(S513,Sheet2!$A$6:$B$31,2,0),"Not Available")</f>
        <v>Not Available</v>
      </c>
      <c r="U513" t="s">
        <v>21</v>
      </c>
      <c r="V513">
        <v>21782</v>
      </c>
      <c r="W513" s="1">
        <v>4161</v>
      </c>
      <c r="X513" t="s">
        <v>22</v>
      </c>
      <c r="Y513">
        <v>0</v>
      </c>
      <c r="Z513">
        <v>0</v>
      </c>
    </row>
    <row r="514" spans="1:26" x14ac:dyDescent="0.3">
      <c r="A514">
        <v>62345209294</v>
      </c>
      <c r="B514" t="s">
        <v>515</v>
      </c>
      <c r="C514">
        <v>72075657805</v>
      </c>
      <c r="D514" t="s">
        <v>517</v>
      </c>
      <c r="E514" s="1">
        <v>3000000</v>
      </c>
      <c r="F514">
        <v>9.8000000000000007</v>
      </c>
      <c r="G514" s="1">
        <v>3209559.3</v>
      </c>
      <c r="H514" s="1">
        <v>3234297.3</v>
      </c>
      <c r="I514" s="5">
        <f t="shared" si="23"/>
        <v>24738</v>
      </c>
      <c r="J514" s="8">
        <f t="shared" si="21"/>
        <v>0.68408826945412315</v>
      </c>
      <c r="K514" s="1">
        <v>24738</v>
      </c>
      <c r="L514" s="7">
        <f t="shared" si="22"/>
        <v>0</v>
      </c>
      <c r="M514" s="2">
        <v>41796</v>
      </c>
      <c r="N514">
        <v>10</v>
      </c>
      <c r="O514">
        <v>9</v>
      </c>
      <c r="P514">
        <v>1</v>
      </c>
      <c r="Q514">
        <v>0</v>
      </c>
      <c r="R514">
        <v>0</v>
      </c>
      <c r="S514">
        <v>0</v>
      </c>
      <c r="T514" t="str">
        <f>IFERROR(VLOOKUP(S514,Sheet2!$A$6:$B$31,2,0),"Not Available")</f>
        <v>Not Available</v>
      </c>
      <c r="U514" t="s">
        <v>21</v>
      </c>
      <c r="V514">
        <v>0</v>
      </c>
      <c r="W514" s="1">
        <v>36162</v>
      </c>
      <c r="X514" s="2">
        <v>42459</v>
      </c>
      <c r="Y514">
        <v>0</v>
      </c>
      <c r="Z514">
        <v>0</v>
      </c>
    </row>
    <row r="515" spans="1:26" x14ac:dyDescent="0.3">
      <c r="A515">
        <v>62345472539</v>
      </c>
      <c r="B515" t="s">
        <v>515</v>
      </c>
      <c r="C515">
        <v>78204966643</v>
      </c>
      <c r="D515" t="s">
        <v>518</v>
      </c>
      <c r="E515" s="1">
        <v>1020000</v>
      </c>
      <c r="F515">
        <v>9.8000000000000007</v>
      </c>
      <c r="G515" s="1">
        <v>1083170.58</v>
      </c>
      <c r="H515" s="1">
        <v>1074889.58</v>
      </c>
      <c r="I515" s="5">
        <f t="shared" si="23"/>
        <v>0</v>
      </c>
      <c r="J515" s="8">
        <f t="shared" ref="J515:J578" si="24">I515/W515</f>
        <v>0</v>
      </c>
      <c r="K515">
        <v>0</v>
      </c>
      <c r="L515" s="7">
        <f t="shared" ref="L515:L578" si="25">I515-K515</f>
        <v>0</v>
      </c>
      <c r="M515" s="2">
        <v>41800</v>
      </c>
      <c r="N515">
        <v>9</v>
      </c>
      <c r="O515">
        <v>9</v>
      </c>
      <c r="P515">
        <v>0</v>
      </c>
      <c r="Q515">
        <v>0</v>
      </c>
      <c r="R515">
        <v>0</v>
      </c>
      <c r="S515">
        <v>0</v>
      </c>
      <c r="T515" t="str">
        <f>IFERROR(VLOOKUP(S515,Sheet2!$A$6:$B$31,2,0),"Not Available")</f>
        <v>Not Available</v>
      </c>
      <c r="U515" t="s">
        <v>21</v>
      </c>
      <c r="V515">
        <v>21782</v>
      </c>
      <c r="W515" s="1">
        <v>11169</v>
      </c>
      <c r="X515" t="s">
        <v>22</v>
      </c>
      <c r="Y515">
        <v>0</v>
      </c>
      <c r="Z515">
        <v>0</v>
      </c>
    </row>
    <row r="516" spans="1:26" x14ac:dyDescent="0.3">
      <c r="A516">
        <v>62345601135</v>
      </c>
      <c r="B516" t="s">
        <v>515</v>
      </c>
      <c r="C516">
        <v>72025523143</v>
      </c>
      <c r="D516" t="s">
        <v>519</v>
      </c>
      <c r="E516" s="1">
        <v>2000000</v>
      </c>
      <c r="F516">
        <v>9.8000000000000007</v>
      </c>
      <c r="G516" s="1">
        <v>2097248.4</v>
      </c>
      <c r="H516" s="1">
        <v>2079618.4</v>
      </c>
      <c r="I516" s="5">
        <f t="shared" ref="I516:I579" si="26">IF(G516&lt;H516,H516-G516,0)</f>
        <v>0</v>
      </c>
      <c r="J516" s="8">
        <f t="shared" si="24"/>
        <v>0</v>
      </c>
      <c r="K516">
        <v>0</v>
      </c>
      <c r="L516" s="7">
        <f t="shared" si="25"/>
        <v>0</v>
      </c>
      <c r="M516" s="2">
        <v>41801</v>
      </c>
      <c r="N516">
        <v>10</v>
      </c>
      <c r="O516">
        <v>10</v>
      </c>
      <c r="P516">
        <v>0</v>
      </c>
      <c r="Q516">
        <v>0</v>
      </c>
      <c r="R516">
        <v>0</v>
      </c>
      <c r="S516">
        <v>0</v>
      </c>
      <c r="T516" t="str">
        <f>IFERROR(VLOOKUP(S516,Sheet2!$A$6:$B$31,2,0),"Not Available")</f>
        <v>Not Available</v>
      </c>
      <c r="U516" t="s">
        <v>21</v>
      </c>
      <c r="V516">
        <v>21782</v>
      </c>
      <c r="W516" s="1">
        <v>21655</v>
      </c>
      <c r="X516" t="s">
        <v>22</v>
      </c>
      <c r="Y516">
        <v>0</v>
      </c>
      <c r="Z516">
        <v>0</v>
      </c>
    </row>
    <row r="517" spans="1:26" x14ac:dyDescent="0.3">
      <c r="A517">
        <v>62346482310</v>
      </c>
      <c r="B517" t="s">
        <v>515</v>
      </c>
      <c r="C517">
        <v>72024001999</v>
      </c>
      <c r="D517" t="s">
        <v>520</v>
      </c>
      <c r="E517" s="1">
        <v>7500000</v>
      </c>
      <c r="F517">
        <v>9.8000000000000007</v>
      </c>
      <c r="G517" s="1">
        <v>7633224</v>
      </c>
      <c r="H517" s="1">
        <v>7559424</v>
      </c>
      <c r="I517" s="5">
        <f t="shared" si="26"/>
        <v>0</v>
      </c>
      <c r="J517" s="8">
        <f t="shared" si="24"/>
        <v>0</v>
      </c>
      <c r="K517">
        <v>0</v>
      </c>
      <c r="L517" s="7">
        <f t="shared" si="25"/>
        <v>0</v>
      </c>
      <c r="M517" s="2">
        <v>41808</v>
      </c>
      <c r="N517">
        <v>3</v>
      </c>
      <c r="O517">
        <v>3</v>
      </c>
      <c r="P517">
        <v>0</v>
      </c>
      <c r="Q517">
        <v>0</v>
      </c>
      <c r="R517">
        <v>0</v>
      </c>
      <c r="S517">
        <v>0</v>
      </c>
      <c r="T517" t="str">
        <f>IFERROR(VLOOKUP(S517,Sheet2!$A$6:$B$31,2,0),"Not Available")</f>
        <v>Not Available</v>
      </c>
      <c r="U517" t="s">
        <v>21</v>
      </c>
      <c r="V517">
        <v>21782</v>
      </c>
      <c r="W517" s="1">
        <v>71400</v>
      </c>
      <c r="X517" t="s">
        <v>22</v>
      </c>
      <c r="Y517">
        <v>0</v>
      </c>
      <c r="Z517">
        <v>0</v>
      </c>
    </row>
    <row r="518" spans="1:26" x14ac:dyDescent="0.3">
      <c r="A518">
        <v>62350629754</v>
      </c>
      <c r="B518" t="s">
        <v>515</v>
      </c>
      <c r="C518">
        <v>72027434115</v>
      </c>
      <c r="D518" t="s">
        <v>521</v>
      </c>
      <c r="E518" s="1">
        <v>1600000</v>
      </c>
      <c r="F518">
        <v>9.8000000000000007</v>
      </c>
      <c r="G518" s="1">
        <v>1781776</v>
      </c>
      <c r="H518" s="1">
        <v>1626906</v>
      </c>
      <c r="I518" s="5">
        <f t="shared" si="26"/>
        <v>0</v>
      </c>
      <c r="J518" s="8">
        <f t="shared" si="24"/>
        <v>0</v>
      </c>
      <c r="K518">
        <v>0</v>
      </c>
      <c r="L518" s="7">
        <f t="shared" si="25"/>
        <v>0</v>
      </c>
      <c r="M518" s="2">
        <v>41839</v>
      </c>
      <c r="N518">
        <v>3</v>
      </c>
      <c r="O518">
        <v>3</v>
      </c>
      <c r="P518">
        <v>0</v>
      </c>
      <c r="Q518">
        <v>0</v>
      </c>
      <c r="R518">
        <v>0</v>
      </c>
      <c r="S518">
        <v>0</v>
      </c>
      <c r="T518" t="str">
        <f>IFERROR(VLOOKUP(S518,Sheet2!$A$6:$B$31,2,0),"Not Available")</f>
        <v>Not Available</v>
      </c>
      <c r="U518" t="s">
        <v>21</v>
      </c>
      <c r="V518">
        <v>21782</v>
      </c>
      <c r="W518" s="1">
        <v>18198</v>
      </c>
      <c r="X518" t="s">
        <v>22</v>
      </c>
      <c r="Y518">
        <v>0</v>
      </c>
      <c r="Z518">
        <v>0</v>
      </c>
    </row>
    <row r="519" spans="1:26" x14ac:dyDescent="0.3">
      <c r="A519">
        <v>62353533649</v>
      </c>
      <c r="B519" t="s">
        <v>515</v>
      </c>
      <c r="C519">
        <v>79227832684</v>
      </c>
      <c r="D519" t="s">
        <v>522</v>
      </c>
      <c r="E519" s="1">
        <v>820000</v>
      </c>
      <c r="F519">
        <v>9.8000000000000007</v>
      </c>
      <c r="G519" s="1">
        <v>836042.93</v>
      </c>
      <c r="H519" s="1">
        <v>836350.93</v>
      </c>
      <c r="I519" s="5">
        <f t="shared" si="26"/>
        <v>308</v>
      </c>
      <c r="J519" s="8">
        <f t="shared" si="24"/>
        <v>3.5909991838638217E-2</v>
      </c>
      <c r="K519">
        <v>308</v>
      </c>
      <c r="L519" s="7">
        <f t="shared" si="25"/>
        <v>0</v>
      </c>
      <c r="M519" s="2">
        <v>41862</v>
      </c>
      <c r="N519">
        <v>8</v>
      </c>
      <c r="O519">
        <v>8</v>
      </c>
      <c r="P519">
        <v>0</v>
      </c>
      <c r="Q519">
        <v>0</v>
      </c>
      <c r="R519">
        <v>0</v>
      </c>
      <c r="S519">
        <v>0</v>
      </c>
      <c r="T519" t="str">
        <f>IFERROR(VLOOKUP(S519,Sheet2!$A$6:$B$31,2,0),"Not Available")</f>
        <v>Not Available</v>
      </c>
      <c r="U519" t="s">
        <v>21</v>
      </c>
      <c r="V519">
        <v>21782</v>
      </c>
      <c r="W519" s="1">
        <v>8577</v>
      </c>
      <c r="X519" s="2">
        <v>42439</v>
      </c>
      <c r="Y519">
        <v>0</v>
      </c>
      <c r="Z519">
        <v>0</v>
      </c>
    </row>
    <row r="520" spans="1:26" x14ac:dyDescent="0.3">
      <c r="A520">
        <v>62354160153</v>
      </c>
      <c r="B520" t="s">
        <v>515</v>
      </c>
      <c r="C520">
        <v>72075657805</v>
      </c>
      <c r="D520" t="s">
        <v>517</v>
      </c>
      <c r="E520" s="1">
        <v>300000</v>
      </c>
      <c r="F520">
        <v>9.8000000000000007</v>
      </c>
      <c r="G520" s="1">
        <v>310771</v>
      </c>
      <c r="H520" s="1">
        <v>310601</v>
      </c>
      <c r="I520" s="5">
        <f t="shared" si="26"/>
        <v>0</v>
      </c>
      <c r="J520" s="8">
        <f t="shared" si="24"/>
        <v>0</v>
      </c>
      <c r="K520">
        <v>0</v>
      </c>
      <c r="L520" s="7">
        <f t="shared" si="25"/>
        <v>0</v>
      </c>
      <c r="M520" s="2">
        <v>41865</v>
      </c>
      <c r="N520">
        <v>14</v>
      </c>
      <c r="O520">
        <v>14</v>
      </c>
      <c r="P520">
        <v>0</v>
      </c>
      <c r="Q520">
        <v>0</v>
      </c>
      <c r="R520">
        <v>0</v>
      </c>
      <c r="S520">
        <v>0</v>
      </c>
      <c r="T520" t="str">
        <f>IFERROR(VLOOKUP(S520,Sheet2!$A$6:$B$31,2,0),"Not Available")</f>
        <v>Not Available</v>
      </c>
      <c r="U520" t="s">
        <v>21</v>
      </c>
      <c r="V520">
        <v>0</v>
      </c>
      <c r="W520" s="1">
        <v>3442</v>
      </c>
      <c r="X520" t="s">
        <v>22</v>
      </c>
      <c r="Y520">
        <v>0</v>
      </c>
      <c r="Z520">
        <v>0</v>
      </c>
    </row>
    <row r="521" spans="1:26" x14ac:dyDescent="0.3">
      <c r="A521">
        <v>62360151695</v>
      </c>
      <c r="B521" t="s">
        <v>515</v>
      </c>
      <c r="C521">
        <v>78204885299</v>
      </c>
      <c r="D521" t="s">
        <v>523</v>
      </c>
      <c r="E521" s="1">
        <v>1000000</v>
      </c>
      <c r="F521">
        <v>9.8000000000000007</v>
      </c>
      <c r="G521" s="1">
        <v>1068582.3400000001</v>
      </c>
      <c r="H521" s="1">
        <v>1065444.3400000001</v>
      </c>
      <c r="I521" s="5">
        <f t="shared" si="26"/>
        <v>0</v>
      </c>
      <c r="J521" s="8">
        <f t="shared" si="24"/>
        <v>0</v>
      </c>
      <c r="K521">
        <v>0</v>
      </c>
      <c r="L521" s="7">
        <f t="shared" si="25"/>
        <v>0</v>
      </c>
      <c r="M521" s="2">
        <v>41879</v>
      </c>
      <c r="N521">
        <v>8</v>
      </c>
      <c r="O521">
        <v>8</v>
      </c>
      <c r="P521">
        <v>0</v>
      </c>
      <c r="Q521">
        <v>0</v>
      </c>
      <c r="R521">
        <v>0</v>
      </c>
      <c r="S521">
        <v>0</v>
      </c>
      <c r="T521" t="str">
        <f>IFERROR(VLOOKUP(S521,Sheet2!$A$6:$B$31,2,0),"Not Available")</f>
        <v>Not Available</v>
      </c>
      <c r="U521" t="s">
        <v>21</v>
      </c>
      <c r="V521">
        <v>21782</v>
      </c>
      <c r="W521" s="1">
        <v>10776</v>
      </c>
      <c r="X521" t="s">
        <v>22</v>
      </c>
      <c r="Y521">
        <v>0</v>
      </c>
      <c r="Z521">
        <v>0</v>
      </c>
    </row>
    <row r="522" spans="1:26" x14ac:dyDescent="0.3">
      <c r="A522">
        <v>62363444679</v>
      </c>
      <c r="B522" t="s">
        <v>515</v>
      </c>
      <c r="C522">
        <v>72022142593</v>
      </c>
      <c r="D522" t="s">
        <v>130</v>
      </c>
      <c r="E522" s="1">
        <v>450000</v>
      </c>
      <c r="F522">
        <v>9.8000000000000007</v>
      </c>
      <c r="G522" s="1">
        <v>318959.65999999997</v>
      </c>
      <c r="H522" s="1">
        <v>284628.65999999997</v>
      </c>
      <c r="I522" s="5">
        <f t="shared" si="26"/>
        <v>0</v>
      </c>
      <c r="J522" s="8">
        <f t="shared" si="24"/>
        <v>0</v>
      </c>
      <c r="K522">
        <v>0</v>
      </c>
      <c r="L522" s="7">
        <f t="shared" si="25"/>
        <v>0</v>
      </c>
      <c r="M522" s="2">
        <v>41887</v>
      </c>
      <c r="N522">
        <v>6</v>
      </c>
      <c r="O522">
        <v>6</v>
      </c>
      <c r="P522">
        <v>0</v>
      </c>
      <c r="Q522">
        <v>0</v>
      </c>
      <c r="R522">
        <v>0</v>
      </c>
      <c r="S522">
        <v>0</v>
      </c>
      <c r="T522" t="str">
        <f>IFERROR(VLOOKUP(S522,Sheet2!$A$6:$B$31,2,0),"Not Available")</f>
        <v>Not Available</v>
      </c>
      <c r="U522" t="s">
        <v>21</v>
      </c>
      <c r="V522">
        <v>21782</v>
      </c>
      <c r="W522" s="1">
        <v>4928</v>
      </c>
      <c r="X522" t="s">
        <v>22</v>
      </c>
      <c r="Y522">
        <v>0</v>
      </c>
      <c r="Z522">
        <v>0</v>
      </c>
    </row>
    <row r="523" spans="1:26" x14ac:dyDescent="0.3">
      <c r="A523">
        <v>62365749157</v>
      </c>
      <c r="B523" t="s">
        <v>515</v>
      </c>
      <c r="C523">
        <v>72143942614</v>
      </c>
      <c r="D523" t="s">
        <v>400</v>
      </c>
      <c r="E523" s="1">
        <v>998000</v>
      </c>
      <c r="F523">
        <v>9.8000000000000007</v>
      </c>
      <c r="G523" s="1">
        <v>1082039.69</v>
      </c>
      <c r="H523" s="1">
        <v>1082039.69</v>
      </c>
      <c r="I523" s="5">
        <f t="shared" si="26"/>
        <v>0</v>
      </c>
      <c r="J523" s="8">
        <f t="shared" si="24"/>
        <v>0</v>
      </c>
      <c r="K523">
        <v>0</v>
      </c>
      <c r="L523" s="7">
        <f t="shared" si="25"/>
        <v>0</v>
      </c>
      <c r="M523" s="2">
        <v>41893</v>
      </c>
      <c r="N523">
        <v>6</v>
      </c>
      <c r="O523">
        <v>6</v>
      </c>
      <c r="P523">
        <v>0</v>
      </c>
      <c r="Q523">
        <v>0</v>
      </c>
      <c r="R523">
        <v>0</v>
      </c>
      <c r="S523">
        <v>0</v>
      </c>
      <c r="T523" t="str">
        <f>IFERROR(VLOOKUP(S523,Sheet2!$A$6:$B$31,2,0),"Not Available")</f>
        <v>Not Available</v>
      </c>
      <c r="U523" t="s">
        <v>21</v>
      </c>
      <c r="V523">
        <v>21782</v>
      </c>
      <c r="W523" s="1">
        <v>10911</v>
      </c>
      <c r="X523" t="s">
        <v>22</v>
      </c>
      <c r="Y523">
        <v>0</v>
      </c>
      <c r="Z523">
        <v>0</v>
      </c>
    </row>
    <row r="524" spans="1:26" x14ac:dyDescent="0.3">
      <c r="A524">
        <v>62366786154</v>
      </c>
      <c r="B524" t="s">
        <v>515</v>
      </c>
      <c r="C524">
        <v>72177828039</v>
      </c>
      <c r="D524" t="s">
        <v>524</v>
      </c>
      <c r="E524" s="1">
        <v>1500000</v>
      </c>
      <c r="F524">
        <v>9.8000000000000007</v>
      </c>
      <c r="G524" s="1">
        <v>1631683.11</v>
      </c>
      <c r="H524" s="1">
        <v>1571658.11</v>
      </c>
      <c r="I524" s="5">
        <f t="shared" si="26"/>
        <v>0</v>
      </c>
      <c r="J524" s="8">
        <f t="shared" si="24"/>
        <v>0</v>
      </c>
      <c r="K524">
        <v>0</v>
      </c>
      <c r="L524" s="7">
        <f t="shared" si="25"/>
        <v>0</v>
      </c>
      <c r="M524" s="2">
        <v>41897</v>
      </c>
      <c r="N524">
        <v>6</v>
      </c>
      <c r="O524">
        <v>6</v>
      </c>
      <c r="P524">
        <v>0</v>
      </c>
      <c r="Q524">
        <v>0</v>
      </c>
      <c r="R524">
        <v>0</v>
      </c>
      <c r="S524">
        <v>0</v>
      </c>
      <c r="T524" t="str">
        <f>IFERROR(VLOOKUP(S524,Sheet2!$A$6:$B$31,2,0),"Not Available")</f>
        <v>Not Available</v>
      </c>
      <c r="U524" t="s">
        <v>21</v>
      </c>
      <c r="V524">
        <v>21782</v>
      </c>
      <c r="W524" s="1">
        <v>18188</v>
      </c>
      <c r="X524" t="s">
        <v>22</v>
      </c>
      <c r="Y524">
        <v>0</v>
      </c>
      <c r="Z524">
        <v>0</v>
      </c>
    </row>
    <row r="525" spans="1:26" x14ac:dyDescent="0.3">
      <c r="A525">
        <v>62370762114</v>
      </c>
      <c r="B525" t="s">
        <v>515</v>
      </c>
      <c r="C525">
        <v>79242000713</v>
      </c>
      <c r="D525" t="s">
        <v>525</v>
      </c>
      <c r="E525" s="1">
        <v>850000</v>
      </c>
      <c r="F525">
        <v>9.8000000000000007</v>
      </c>
      <c r="G525" s="1">
        <v>893235.32</v>
      </c>
      <c r="H525" s="1">
        <v>837702.32</v>
      </c>
      <c r="I525" s="5">
        <f t="shared" si="26"/>
        <v>0</v>
      </c>
      <c r="J525" s="8">
        <f t="shared" si="24"/>
        <v>0</v>
      </c>
      <c r="K525">
        <v>0</v>
      </c>
      <c r="L525" s="7">
        <f t="shared" si="25"/>
        <v>0</v>
      </c>
      <c r="M525" s="2">
        <v>41907</v>
      </c>
      <c r="N525">
        <v>6</v>
      </c>
      <c r="O525">
        <v>6</v>
      </c>
      <c r="P525">
        <v>0</v>
      </c>
      <c r="Q525">
        <v>0</v>
      </c>
      <c r="R525">
        <v>0</v>
      </c>
      <c r="S525">
        <v>0</v>
      </c>
      <c r="T525" t="str">
        <f>IFERROR(VLOOKUP(S525,Sheet2!$A$6:$B$31,2,0),"Not Available")</f>
        <v>Not Available</v>
      </c>
      <c r="U525" t="s">
        <v>21</v>
      </c>
      <c r="V525">
        <v>21782</v>
      </c>
      <c r="W525" s="1">
        <v>12265</v>
      </c>
      <c r="X525" t="s">
        <v>22</v>
      </c>
      <c r="Y525">
        <v>0</v>
      </c>
      <c r="Z525">
        <v>0</v>
      </c>
    </row>
    <row r="526" spans="1:26" x14ac:dyDescent="0.3">
      <c r="A526">
        <v>62371528527</v>
      </c>
      <c r="B526" t="s">
        <v>515</v>
      </c>
      <c r="C526">
        <v>72191835901</v>
      </c>
      <c r="D526" t="s">
        <v>526</v>
      </c>
      <c r="E526" s="1">
        <v>4500000</v>
      </c>
      <c r="F526">
        <v>9.8000000000000007</v>
      </c>
      <c r="G526" s="1">
        <v>4427847</v>
      </c>
      <c r="H526" s="1">
        <v>4218019</v>
      </c>
      <c r="I526" s="5">
        <f t="shared" si="26"/>
        <v>0</v>
      </c>
      <c r="J526" s="8">
        <f t="shared" si="24"/>
        <v>0</v>
      </c>
      <c r="K526">
        <v>0</v>
      </c>
      <c r="L526" s="7">
        <f t="shared" si="25"/>
        <v>0</v>
      </c>
      <c r="M526" s="2">
        <v>41909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 t="str">
        <f>IFERROR(VLOOKUP(S526,Sheet2!$A$6:$B$31,2,0),"Not Available")</f>
        <v>Not Available</v>
      </c>
      <c r="U526" t="s">
        <v>21</v>
      </c>
      <c r="V526">
        <v>21782</v>
      </c>
      <c r="W526" s="1">
        <v>52569</v>
      </c>
      <c r="X526" t="s">
        <v>22</v>
      </c>
      <c r="Y526">
        <v>0</v>
      </c>
      <c r="Z526" s="1">
        <v>18710.22</v>
      </c>
    </row>
    <row r="527" spans="1:26" x14ac:dyDescent="0.3">
      <c r="A527">
        <v>62349389792</v>
      </c>
      <c r="B527" t="s">
        <v>515</v>
      </c>
      <c r="C527">
        <v>72175205210</v>
      </c>
      <c r="D527" t="s">
        <v>527</v>
      </c>
      <c r="E527" s="1">
        <v>1250000</v>
      </c>
      <c r="F527">
        <v>9.8000000000000007</v>
      </c>
      <c r="G527" s="1">
        <v>1413728.76</v>
      </c>
      <c r="H527" s="1">
        <v>1437104.76</v>
      </c>
      <c r="I527" s="5">
        <f t="shared" si="26"/>
        <v>23376</v>
      </c>
      <c r="J527" s="8">
        <f t="shared" si="24"/>
        <v>1.640075773521364</v>
      </c>
      <c r="K527" s="1">
        <v>23376</v>
      </c>
      <c r="L527" s="7">
        <f t="shared" si="25"/>
        <v>0</v>
      </c>
      <c r="M527" s="2">
        <v>41830</v>
      </c>
      <c r="N527">
        <v>3</v>
      </c>
      <c r="O527">
        <v>1</v>
      </c>
      <c r="P527">
        <v>2</v>
      </c>
      <c r="Q527">
        <v>1</v>
      </c>
      <c r="R527">
        <v>1</v>
      </c>
      <c r="S527">
        <v>501</v>
      </c>
      <c r="T527" t="str">
        <f>IFERROR(VLOOKUP(S527,Sheet2!$A$6:$B$31,2,0),"Not Available")</f>
        <v>EMI overdue : 7-29 days</v>
      </c>
      <c r="U527" t="s">
        <v>21</v>
      </c>
      <c r="V527">
        <v>21782</v>
      </c>
      <c r="W527" s="1">
        <v>14253</v>
      </c>
      <c r="X527" s="2">
        <v>42438</v>
      </c>
      <c r="Y527">
        <v>0</v>
      </c>
      <c r="Z527">
        <v>29.72</v>
      </c>
    </row>
    <row r="528" spans="1:26" x14ac:dyDescent="0.3">
      <c r="A528">
        <v>62343135812</v>
      </c>
      <c r="B528" t="s">
        <v>528</v>
      </c>
      <c r="C528">
        <v>72135256206</v>
      </c>
      <c r="D528" t="s">
        <v>516</v>
      </c>
      <c r="E528" s="1">
        <v>23000</v>
      </c>
      <c r="F528">
        <v>9.8000000000000007</v>
      </c>
      <c r="G528" s="1">
        <v>4970</v>
      </c>
      <c r="H528" s="1">
        <v>4970</v>
      </c>
      <c r="I528" s="5">
        <f t="shared" si="26"/>
        <v>0</v>
      </c>
      <c r="J528" s="8">
        <f t="shared" si="24"/>
        <v>0</v>
      </c>
      <c r="K528">
        <v>0</v>
      </c>
      <c r="L528" s="7">
        <f t="shared" si="25"/>
        <v>0</v>
      </c>
      <c r="M528" s="2">
        <v>41776</v>
      </c>
      <c r="N528">
        <v>1</v>
      </c>
      <c r="O528">
        <v>1</v>
      </c>
      <c r="P528">
        <v>0</v>
      </c>
      <c r="Q528">
        <v>0</v>
      </c>
      <c r="R528">
        <v>0</v>
      </c>
      <c r="S528">
        <v>0</v>
      </c>
      <c r="T528" t="str">
        <f>IFERROR(VLOOKUP(S528,Sheet2!$A$6:$B$31,2,0),"Not Available")</f>
        <v>Not Available</v>
      </c>
      <c r="U528" t="s">
        <v>21</v>
      </c>
      <c r="V528">
        <v>21782</v>
      </c>
      <c r="W528">
        <v>388</v>
      </c>
      <c r="X528" t="s">
        <v>22</v>
      </c>
      <c r="Y528">
        <v>0</v>
      </c>
      <c r="Z528">
        <v>0</v>
      </c>
    </row>
    <row r="529" spans="1:26" x14ac:dyDescent="0.3">
      <c r="A529">
        <v>62345209374</v>
      </c>
      <c r="B529" t="s">
        <v>528</v>
      </c>
      <c r="C529">
        <v>72075657805</v>
      </c>
      <c r="D529" t="s">
        <v>517</v>
      </c>
      <c r="E529" s="1">
        <v>282000</v>
      </c>
      <c r="F529">
        <v>9.8000000000000007</v>
      </c>
      <c r="G529" s="1">
        <v>56977.19</v>
      </c>
      <c r="H529" s="1">
        <v>60377.19</v>
      </c>
      <c r="I529" s="5">
        <f t="shared" si="26"/>
        <v>3400</v>
      </c>
      <c r="J529" s="8">
        <f t="shared" si="24"/>
        <v>1</v>
      </c>
      <c r="K529" s="1">
        <v>3400</v>
      </c>
      <c r="L529" s="7">
        <f t="shared" si="25"/>
        <v>0</v>
      </c>
      <c r="M529" s="2">
        <v>41796</v>
      </c>
      <c r="N529">
        <v>10</v>
      </c>
      <c r="O529">
        <v>9</v>
      </c>
      <c r="P529">
        <v>1</v>
      </c>
      <c r="Q529">
        <v>0</v>
      </c>
      <c r="R529">
        <v>0</v>
      </c>
      <c r="S529">
        <v>0</v>
      </c>
      <c r="T529" t="str">
        <f>IFERROR(VLOOKUP(S529,Sheet2!$A$6:$B$31,2,0),"Not Available")</f>
        <v>Not Available</v>
      </c>
      <c r="U529" t="s">
        <v>21</v>
      </c>
      <c r="V529">
        <v>0</v>
      </c>
      <c r="W529" s="1">
        <v>3400</v>
      </c>
      <c r="X529" s="2">
        <v>42459</v>
      </c>
      <c r="Y529">
        <v>0</v>
      </c>
      <c r="Z529">
        <v>0</v>
      </c>
    </row>
    <row r="530" spans="1:26" x14ac:dyDescent="0.3">
      <c r="A530">
        <v>62345474070</v>
      </c>
      <c r="B530" t="s">
        <v>528</v>
      </c>
      <c r="C530">
        <v>78204966643</v>
      </c>
      <c r="D530" t="s">
        <v>518</v>
      </c>
      <c r="E530" s="1">
        <v>30000</v>
      </c>
      <c r="F530">
        <v>9.8000000000000007</v>
      </c>
      <c r="G530" s="1">
        <v>8248.7000000000007</v>
      </c>
      <c r="H530" s="1">
        <v>8080.7</v>
      </c>
      <c r="I530" s="5">
        <f t="shared" si="26"/>
        <v>0</v>
      </c>
      <c r="J530" s="8">
        <f t="shared" si="24"/>
        <v>0</v>
      </c>
      <c r="K530">
        <v>0</v>
      </c>
      <c r="L530" s="7">
        <f t="shared" si="25"/>
        <v>0</v>
      </c>
      <c r="M530" s="2">
        <v>41800</v>
      </c>
      <c r="N530">
        <v>9</v>
      </c>
      <c r="O530">
        <v>9</v>
      </c>
      <c r="P530">
        <v>0</v>
      </c>
      <c r="Q530">
        <v>0</v>
      </c>
      <c r="R530">
        <v>0</v>
      </c>
      <c r="S530">
        <v>0</v>
      </c>
      <c r="T530" t="str">
        <f>IFERROR(VLOOKUP(S530,Sheet2!$A$6:$B$31,2,0),"Not Available")</f>
        <v>Not Available</v>
      </c>
      <c r="U530" t="s">
        <v>21</v>
      </c>
      <c r="V530">
        <v>21782</v>
      </c>
      <c r="W530">
        <v>329</v>
      </c>
      <c r="X530" t="s">
        <v>22</v>
      </c>
      <c r="Y530">
        <v>0</v>
      </c>
      <c r="Z530">
        <v>0</v>
      </c>
    </row>
    <row r="531" spans="1:26" x14ac:dyDescent="0.3">
      <c r="A531">
        <v>62345601420</v>
      </c>
      <c r="B531" t="s">
        <v>528</v>
      </c>
      <c r="C531">
        <v>72025523143</v>
      </c>
      <c r="D531" t="s">
        <v>519</v>
      </c>
      <c r="E531" s="1">
        <v>170000</v>
      </c>
      <c r="F531">
        <v>9.8000000000000007</v>
      </c>
      <c r="G531" s="1">
        <v>20922.240000000002</v>
      </c>
      <c r="H531" s="1">
        <v>20332.240000000002</v>
      </c>
      <c r="I531" s="5">
        <f t="shared" si="26"/>
        <v>0</v>
      </c>
      <c r="J531" s="8">
        <f t="shared" si="24"/>
        <v>0</v>
      </c>
      <c r="K531">
        <v>0</v>
      </c>
      <c r="L531" s="7">
        <f t="shared" si="25"/>
        <v>0</v>
      </c>
      <c r="M531" s="2">
        <v>41801</v>
      </c>
      <c r="N531">
        <v>10</v>
      </c>
      <c r="O531">
        <v>10</v>
      </c>
      <c r="P531">
        <v>0</v>
      </c>
      <c r="Q531">
        <v>0</v>
      </c>
      <c r="R531">
        <v>0</v>
      </c>
      <c r="S531">
        <v>0</v>
      </c>
      <c r="T531" t="str">
        <f>IFERROR(VLOOKUP(S531,Sheet2!$A$6:$B$31,2,0),"Not Available")</f>
        <v>Not Available</v>
      </c>
      <c r="U531" t="s">
        <v>21</v>
      </c>
      <c r="V531">
        <v>21782</v>
      </c>
      <c r="W531" s="1">
        <v>1841</v>
      </c>
      <c r="X531" t="s">
        <v>22</v>
      </c>
      <c r="Y531">
        <v>0</v>
      </c>
      <c r="Z531">
        <v>0</v>
      </c>
    </row>
    <row r="532" spans="1:26" x14ac:dyDescent="0.3">
      <c r="A532">
        <v>62349389918</v>
      </c>
      <c r="B532" t="s">
        <v>528</v>
      </c>
      <c r="C532">
        <v>72175205210</v>
      </c>
      <c r="D532" t="s">
        <v>527</v>
      </c>
      <c r="E532" s="1">
        <v>140000</v>
      </c>
      <c r="F532">
        <v>9.8000000000000007</v>
      </c>
      <c r="G532">
        <v>0</v>
      </c>
      <c r="H532">
        <v>0</v>
      </c>
      <c r="I532" s="5">
        <f t="shared" si="26"/>
        <v>0</v>
      </c>
      <c r="J532" s="8">
        <f t="shared" si="24"/>
        <v>0</v>
      </c>
      <c r="K532">
        <v>0</v>
      </c>
      <c r="L532" s="7">
        <f t="shared" si="25"/>
        <v>0</v>
      </c>
      <c r="M532" s="2">
        <v>41830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0</v>
      </c>
      <c r="T532" t="str">
        <f>IFERROR(VLOOKUP(S532,Sheet2!$A$6:$B$31,2,0),"Not Available")</f>
        <v>Not Available</v>
      </c>
      <c r="U532" t="s">
        <v>21</v>
      </c>
      <c r="V532">
        <v>21782</v>
      </c>
      <c r="W532" s="1">
        <v>1597</v>
      </c>
      <c r="X532" t="s">
        <v>22</v>
      </c>
      <c r="Y532">
        <v>0</v>
      </c>
      <c r="Z532">
        <v>0</v>
      </c>
    </row>
    <row r="533" spans="1:26" x14ac:dyDescent="0.3">
      <c r="A533">
        <v>62350630555</v>
      </c>
      <c r="B533" t="s">
        <v>528</v>
      </c>
      <c r="C533">
        <v>72027434115</v>
      </c>
      <c r="D533" t="s">
        <v>521</v>
      </c>
      <c r="E533" s="1">
        <v>35000</v>
      </c>
      <c r="F533">
        <v>9.8000000000000007</v>
      </c>
      <c r="G533" s="1">
        <v>12286.79</v>
      </c>
      <c r="H533" s="1">
        <v>10483.790000000001</v>
      </c>
      <c r="I533" s="5">
        <f t="shared" si="26"/>
        <v>0</v>
      </c>
      <c r="J533" s="8">
        <f t="shared" si="24"/>
        <v>0</v>
      </c>
      <c r="K533">
        <v>0</v>
      </c>
      <c r="L533" s="7">
        <f t="shared" si="25"/>
        <v>0</v>
      </c>
      <c r="M533" s="2">
        <v>41839</v>
      </c>
      <c r="N533">
        <v>3</v>
      </c>
      <c r="O533">
        <v>3</v>
      </c>
      <c r="P533">
        <v>0</v>
      </c>
      <c r="Q533">
        <v>0</v>
      </c>
      <c r="R533">
        <v>0</v>
      </c>
      <c r="S533">
        <v>0</v>
      </c>
      <c r="T533" t="str">
        <f>IFERROR(VLOOKUP(S533,Sheet2!$A$6:$B$31,2,0),"Not Available")</f>
        <v>Not Available</v>
      </c>
      <c r="U533" t="s">
        <v>21</v>
      </c>
      <c r="V533">
        <v>21782</v>
      </c>
      <c r="W533">
        <v>399</v>
      </c>
      <c r="X533" t="s">
        <v>22</v>
      </c>
      <c r="Y533">
        <v>0</v>
      </c>
      <c r="Z533">
        <v>0</v>
      </c>
    </row>
    <row r="534" spans="1:26" x14ac:dyDescent="0.3">
      <c r="A534">
        <v>62353533854</v>
      </c>
      <c r="B534" t="s">
        <v>528</v>
      </c>
      <c r="C534">
        <v>79227832684</v>
      </c>
      <c r="D534" t="s">
        <v>522</v>
      </c>
      <c r="E534" s="1">
        <v>65000</v>
      </c>
      <c r="F534">
        <v>9.8000000000000007</v>
      </c>
      <c r="G534" s="1">
        <v>27360.13</v>
      </c>
      <c r="H534" s="1">
        <v>27360.13</v>
      </c>
      <c r="I534" s="5">
        <f t="shared" si="26"/>
        <v>0</v>
      </c>
      <c r="J534" s="8">
        <f t="shared" si="24"/>
        <v>0</v>
      </c>
      <c r="K534">
        <v>0</v>
      </c>
      <c r="L534" s="7">
        <f t="shared" si="25"/>
        <v>0</v>
      </c>
      <c r="M534" s="2">
        <v>41862</v>
      </c>
      <c r="N534">
        <v>8</v>
      </c>
      <c r="O534">
        <v>8</v>
      </c>
      <c r="P534">
        <v>0</v>
      </c>
      <c r="Q534">
        <v>0</v>
      </c>
      <c r="R534">
        <v>0</v>
      </c>
      <c r="S534">
        <v>0</v>
      </c>
      <c r="T534" t="str">
        <f>IFERROR(VLOOKUP(S534,Sheet2!$A$6:$B$31,2,0),"Not Available")</f>
        <v>Not Available</v>
      </c>
      <c r="U534" t="s">
        <v>21</v>
      </c>
      <c r="V534">
        <v>21782</v>
      </c>
      <c r="W534">
        <v>716</v>
      </c>
      <c r="X534" t="s">
        <v>22</v>
      </c>
      <c r="Y534">
        <v>0</v>
      </c>
      <c r="Z534">
        <v>0</v>
      </c>
    </row>
    <row r="535" spans="1:26" x14ac:dyDescent="0.3">
      <c r="A535">
        <v>62360152281</v>
      </c>
      <c r="B535" t="s">
        <v>528</v>
      </c>
      <c r="C535">
        <v>78204885299</v>
      </c>
      <c r="D535" t="s">
        <v>523</v>
      </c>
      <c r="E535" s="1">
        <v>40000</v>
      </c>
      <c r="F535">
        <v>9.8000000000000007</v>
      </c>
      <c r="G535" s="1">
        <v>13432</v>
      </c>
      <c r="H535" s="1">
        <v>13432</v>
      </c>
      <c r="I535" s="5">
        <f t="shared" si="26"/>
        <v>0</v>
      </c>
      <c r="J535" s="8">
        <f t="shared" si="24"/>
        <v>0</v>
      </c>
      <c r="K535">
        <v>0</v>
      </c>
      <c r="L535" s="7">
        <f t="shared" si="25"/>
        <v>0</v>
      </c>
      <c r="M535" s="2">
        <v>41879</v>
      </c>
      <c r="N535">
        <v>8</v>
      </c>
      <c r="O535">
        <v>8</v>
      </c>
      <c r="P535">
        <v>0</v>
      </c>
      <c r="Q535">
        <v>0</v>
      </c>
      <c r="R535">
        <v>0</v>
      </c>
      <c r="S535">
        <v>0</v>
      </c>
      <c r="T535" t="str">
        <f>IFERROR(VLOOKUP(S535,Sheet2!$A$6:$B$31,2,0),"Not Available")</f>
        <v>Not Available</v>
      </c>
      <c r="U535" t="s">
        <v>21</v>
      </c>
      <c r="V535">
        <v>21782</v>
      </c>
      <c r="W535">
        <v>432</v>
      </c>
      <c r="X535" t="s">
        <v>22</v>
      </c>
      <c r="Y535">
        <v>0</v>
      </c>
      <c r="Z535">
        <v>0.05</v>
      </c>
    </row>
    <row r="536" spans="1:26" x14ac:dyDescent="0.3">
      <c r="A536">
        <v>62363446473</v>
      </c>
      <c r="B536" t="s">
        <v>528</v>
      </c>
      <c r="C536">
        <v>72022142593</v>
      </c>
      <c r="D536" t="s">
        <v>130</v>
      </c>
      <c r="E536" s="1">
        <v>26000</v>
      </c>
      <c r="F536">
        <v>9.8000000000000007</v>
      </c>
      <c r="G536">
        <v>0</v>
      </c>
      <c r="H536">
        <v>0</v>
      </c>
      <c r="I536" s="5">
        <f t="shared" si="26"/>
        <v>0</v>
      </c>
      <c r="J536" s="8">
        <f t="shared" si="24"/>
        <v>0</v>
      </c>
      <c r="K536">
        <v>0</v>
      </c>
      <c r="L536" s="7">
        <f t="shared" si="25"/>
        <v>0</v>
      </c>
      <c r="M536" s="2">
        <v>41887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t="str">
        <f>IFERROR(VLOOKUP(S536,Sheet2!$A$6:$B$31,2,0),"Not Available")</f>
        <v>Not Available</v>
      </c>
      <c r="U536" t="s">
        <v>21</v>
      </c>
      <c r="V536">
        <v>21782</v>
      </c>
      <c r="W536">
        <v>285</v>
      </c>
      <c r="X536" t="s">
        <v>22</v>
      </c>
      <c r="Y536">
        <v>0</v>
      </c>
      <c r="Z536">
        <v>0</v>
      </c>
    </row>
    <row r="537" spans="1:26" x14ac:dyDescent="0.3">
      <c r="A537">
        <v>62365749645</v>
      </c>
      <c r="B537" t="s">
        <v>528</v>
      </c>
      <c r="C537">
        <v>72143942614</v>
      </c>
      <c r="D537" t="s">
        <v>400</v>
      </c>
      <c r="E537" s="1">
        <v>78000</v>
      </c>
      <c r="F537">
        <v>9.8000000000000007</v>
      </c>
      <c r="G537" s="1">
        <v>32376</v>
      </c>
      <c r="H537" s="1">
        <v>29658</v>
      </c>
      <c r="I537" s="5">
        <f t="shared" si="26"/>
        <v>0</v>
      </c>
      <c r="J537" s="8">
        <f t="shared" si="24"/>
        <v>0</v>
      </c>
      <c r="K537">
        <v>0</v>
      </c>
      <c r="L537" s="7">
        <f t="shared" si="25"/>
        <v>0</v>
      </c>
      <c r="M537" s="2">
        <v>41894</v>
      </c>
      <c r="N537">
        <v>6</v>
      </c>
      <c r="O537">
        <v>6</v>
      </c>
      <c r="P537">
        <v>0</v>
      </c>
      <c r="Q537">
        <v>0</v>
      </c>
      <c r="R537">
        <v>0</v>
      </c>
      <c r="S537">
        <v>0</v>
      </c>
      <c r="T537" t="str">
        <f>IFERROR(VLOOKUP(S537,Sheet2!$A$6:$B$31,2,0),"Not Available")</f>
        <v>Not Available</v>
      </c>
      <c r="U537" t="s">
        <v>21</v>
      </c>
      <c r="V537">
        <v>21782</v>
      </c>
      <c r="W537">
        <v>163</v>
      </c>
      <c r="X537" t="s">
        <v>22</v>
      </c>
      <c r="Y537">
        <v>0</v>
      </c>
      <c r="Z537">
        <v>0</v>
      </c>
    </row>
    <row r="538" spans="1:26" x14ac:dyDescent="0.3">
      <c r="A538">
        <v>62366786846</v>
      </c>
      <c r="B538" t="s">
        <v>528</v>
      </c>
      <c r="C538">
        <v>72177828039</v>
      </c>
      <c r="D538" t="s">
        <v>524</v>
      </c>
      <c r="E538" s="1">
        <v>110000</v>
      </c>
      <c r="F538">
        <v>9.8000000000000007</v>
      </c>
      <c r="G538" s="1">
        <v>46411</v>
      </c>
      <c r="H538" s="1">
        <v>23411</v>
      </c>
      <c r="I538" s="5">
        <f t="shared" si="26"/>
        <v>0</v>
      </c>
      <c r="J538" s="8">
        <f t="shared" si="24"/>
        <v>0</v>
      </c>
      <c r="K538">
        <v>0</v>
      </c>
      <c r="L538" s="7">
        <f t="shared" si="25"/>
        <v>0</v>
      </c>
      <c r="M538" s="2">
        <v>41897</v>
      </c>
      <c r="N538">
        <v>1</v>
      </c>
      <c r="O538">
        <v>1</v>
      </c>
      <c r="P538">
        <v>0</v>
      </c>
      <c r="Q538">
        <v>0</v>
      </c>
      <c r="R538">
        <v>0</v>
      </c>
      <c r="S538">
        <v>0</v>
      </c>
      <c r="T538" t="str">
        <f>IFERROR(VLOOKUP(S538,Sheet2!$A$6:$B$31,2,0),"Not Available")</f>
        <v>Not Available</v>
      </c>
      <c r="U538" t="s">
        <v>21</v>
      </c>
      <c r="V538">
        <v>21782</v>
      </c>
      <c r="W538" s="1">
        <v>2332</v>
      </c>
      <c r="X538" t="s">
        <v>22</v>
      </c>
      <c r="Y538">
        <v>0</v>
      </c>
      <c r="Z538">
        <v>0</v>
      </c>
    </row>
    <row r="539" spans="1:26" x14ac:dyDescent="0.3">
      <c r="A539">
        <v>62370762374</v>
      </c>
      <c r="B539" t="s">
        <v>528</v>
      </c>
      <c r="C539">
        <v>79242000713</v>
      </c>
      <c r="D539" t="s">
        <v>525</v>
      </c>
      <c r="E539" s="1">
        <v>60000</v>
      </c>
      <c r="F539">
        <v>9.8000000000000007</v>
      </c>
      <c r="G539" s="1">
        <v>19794</v>
      </c>
      <c r="H539" s="1">
        <v>19794</v>
      </c>
      <c r="I539" s="5">
        <f t="shared" si="26"/>
        <v>0</v>
      </c>
      <c r="J539" s="8">
        <f t="shared" si="24"/>
        <v>0</v>
      </c>
      <c r="K539">
        <v>0</v>
      </c>
      <c r="L539" s="7">
        <f t="shared" si="25"/>
        <v>0</v>
      </c>
      <c r="M539" s="2">
        <v>41907</v>
      </c>
      <c r="N539">
        <v>6</v>
      </c>
      <c r="O539">
        <v>6</v>
      </c>
      <c r="P539">
        <v>0</v>
      </c>
      <c r="Q539">
        <v>0</v>
      </c>
      <c r="R539">
        <v>0</v>
      </c>
      <c r="S539">
        <v>0</v>
      </c>
      <c r="T539" t="str">
        <f>IFERROR(VLOOKUP(S539,Sheet2!$A$6:$B$31,2,0),"Not Available")</f>
        <v>Not Available</v>
      </c>
      <c r="U539" t="s">
        <v>21</v>
      </c>
      <c r="V539">
        <v>21782</v>
      </c>
      <c r="W539">
        <v>889</v>
      </c>
      <c r="X539" t="s">
        <v>22</v>
      </c>
      <c r="Y539">
        <v>0</v>
      </c>
      <c r="Z539">
        <v>0</v>
      </c>
    </row>
    <row r="540" spans="1:26" x14ac:dyDescent="0.3">
      <c r="A540">
        <v>62371529213</v>
      </c>
      <c r="B540" t="s">
        <v>528</v>
      </c>
      <c r="C540">
        <v>72191835901</v>
      </c>
      <c r="D540" t="s">
        <v>526</v>
      </c>
      <c r="E540" s="1">
        <v>270000</v>
      </c>
      <c r="F540">
        <v>9.8000000000000007</v>
      </c>
      <c r="G540" s="1">
        <v>117027</v>
      </c>
      <c r="H540" s="1">
        <v>117027</v>
      </c>
      <c r="I540" s="5">
        <f t="shared" si="26"/>
        <v>0</v>
      </c>
      <c r="J540" s="8">
        <f t="shared" si="24"/>
        <v>0</v>
      </c>
      <c r="K540">
        <v>0</v>
      </c>
      <c r="L540" s="7">
        <f t="shared" si="25"/>
        <v>0</v>
      </c>
      <c r="M540" s="2">
        <v>41909</v>
      </c>
      <c r="N540">
        <v>1</v>
      </c>
      <c r="O540">
        <v>1</v>
      </c>
      <c r="P540">
        <v>0</v>
      </c>
      <c r="Q540">
        <v>0</v>
      </c>
      <c r="R540">
        <v>0</v>
      </c>
      <c r="S540">
        <v>0</v>
      </c>
      <c r="T540" t="str">
        <f>IFERROR(VLOOKUP(S540,Sheet2!$A$6:$B$31,2,0),"Not Available")</f>
        <v>Not Available</v>
      </c>
      <c r="U540" t="s">
        <v>21</v>
      </c>
      <c r="V540">
        <v>21782</v>
      </c>
      <c r="W540" s="1">
        <v>3155</v>
      </c>
      <c r="X540" t="s">
        <v>22</v>
      </c>
      <c r="Y540">
        <v>0</v>
      </c>
      <c r="Z540">
        <v>0</v>
      </c>
    </row>
    <row r="541" spans="1:26" x14ac:dyDescent="0.3">
      <c r="A541">
        <v>62373134563</v>
      </c>
      <c r="B541" t="s">
        <v>529</v>
      </c>
      <c r="C541">
        <v>78204966304</v>
      </c>
      <c r="D541" t="s">
        <v>530</v>
      </c>
      <c r="E541" s="1">
        <v>950000</v>
      </c>
      <c r="F541">
        <v>9.8000000000000007</v>
      </c>
      <c r="G541" s="1">
        <v>936485.84</v>
      </c>
      <c r="H541" s="1">
        <v>931560.84</v>
      </c>
      <c r="I541" s="5">
        <f t="shared" si="26"/>
        <v>0</v>
      </c>
      <c r="J541" s="8">
        <f t="shared" si="24"/>
        <v>0</v>
      </c>
      <c r="K541">
        <v>0</v>
      </c>
      <c r="L541" s="7">
        <f t="shared" si="25"/>
        <v>0</v>
      </c>
      <c r="M541" s="2">
        <v>41919</v>
      </c>
      <c r="N541">
        <v>12</v>
      </c>
      <c r="O541">
        <v>12</v>
      </c>
      <c r="P541">
        <v>0</v>
      </c>
      <c r="Q541">
        <v>0</v>
      </c>
      <c r="R541">
        <v>0</v>
      </c>
      <c r="S541">
        <v>0</v>
      </c>
      <c r="T541" t="str">
        <f>IFERROR(VLOOKUP(S541,Sheet2!$A$6:$B$31,2,0),"Not Available")</f>
        <v>Not Available</v>
      </c>
      <c r="U541" t="s">
        <v>21</v>
      </c>
      <c r="V541">
        <v>0</v>
      </c>
      <c r="W541" s="1">
        <v>9775</v>
      </c>
      <c r="X541" t="s">
        <v>22</v>
      </c>
      <c r="Y541">
        <v>0</v>
      </c>
      <c r="Z541">
        <v>0</v>
      </c>
    </row>
    <row r="542" spans="1:26" x14ac:dyDescent="0.3">
      <c r="A542">
        <v>62376607992</v>
      </c>
      <c r="B542" t="s">
        <v>529</v>
      </c>
      <c r="C542">
        <v>79210746533</v>
      </c>
      <c r="D542" t="s">
        <v>531</v>
      </c>
      <c r="E542" s="1">
        <v>2325000</v>
      </c>
      <c r="F542">
        <v>9.8000000000000007</v>
      </c>
      <c r="G542" s="1">
        <v>2247144.39</v>
      </c>
      <c r="H542" s="1">
        <v>2170390.39</v>
      </c>
      <c r="I542" s="5">
        <f t="shared" si="26"/>
        <v>0</v>
      </c>
      <c r="J542" s="8">
        <f t="shared" si="24"/>
        <v>0</v>
      </c>
      <c r="K542">
        <v>0</v>
      </c>
      <c r="L542" s="7">
        <f t="shared" si="25"/>
        <v>0</v>
      </c>
      <c r="M542" s="2">
        <v>41933</v>
      </c>
      <c r="N542">
        <v>6</v>
      </c>
      <c r="O542">
        <v>6</v>
      </c>
      <c r="P542">
        <v>0</v>
      </c>
      <c r="Q542">
        <v>0</v>
      </c>
      <c r="R542">
        <v>0</v>
      </c>
      <c r="S542">
        <v>0</v>
      </c>
      <c r="T542" t="str">
        <f>IFERROR(VLOOKUP(S542,Sheet2!$A$6:$B$31,2,0),"Not Available")</f>
        <v>Not Available</v>
      </c>
      <c r="U542" t="s">
        <v>21</v>
      </c>
      <c r="V542">
        <v>21782</v>
      </c>
      <c r="W542" s="1">
        <v>25104</v>
      </c>
      <c r="X542" t="s">
        <v>22</v>
      </c>
      <c r="Y542">
        <v>0</v>
      </c>
      <c r="Z542">
        <v>0</v>
      </c>
    </row>
    <row r="543" spans="1:26" x14ac:dyDescent="0.3">
      <c r="A543">
        <v>62379031458</v>
      </c>
      <c r="B543" t="s">
        <v>529</v>
      </c>
      <c r="C543">
        <v>72194913274</v>
      </c>
      <c r="D543" t="s">
        <v>532</v>
      </c>
      <c r="E543" s="1">
        <v>1000000</v>
      </c>
      <c r="F543">
        <v>9.8000000000000007</v>
      </c>
      <c r="G543" s="1">
        <v>1071083.97</v>
      </c>
      <c r="H543" s="1">
        <v>1045926.97</v>
      </c>
      <c r="I543" s="5">
        <f t="shared" si="26"/>
        <v>0</v>
      </c>
      <c r="J543" s="8">
        <f t="shared" si="24"/>
        <v>0</v>
      </c>
      <c r="K543">
        <v>0</v>
      </c>
      <c r="L543" s="7">
        <f t="shared" si="25"/>
        <v>0</v>
      </c>
      <c r="M543" s="2">
        <v>41946</v>
      </c>
      <c r="N543">
        <v>5</v>
      </c>
      <c r="O543">
        <v>5</v>
      </c>
      <c r="P543">
        <v>0</v>
      </c>
      <c r="Q543">
        <v>0</v>
      </c>
      <c r="R543">
        <v>0</v>
      </c>
      <c r="S543">
        <v>0</v>
      </c>
      <c r="T543" t="str">
        <f>IFERROR(VLOOKUP(S543,Sheet2!$A$6:$B$31,2,0),"Not Available")</f>
        <v>Not Available</v>
      </c>
      <c r="U543" t="s">
        <v>21</v>
      </c>
      <c r="V543">
        <v>21782</v>
      </c>
      <c r="W543" s="1">
        <v>11645</v>
      </c>
      <c r="X543" t="s">
        <v>22</v>
      </c>
      <c r="Y543">
        <v>0</v>
      </c>
      <c r="Z543">
        <v>0</v>
      </c>
    </row>
    <row r="544" spans="1:26" x14ac:dyDescent="0.3">
      <c r="A544">
        <v>62379104702</v>
      </c>
      <c r="B544" t="s">
        <v>529</v>
      </c>
      <c r="C544">
        <v>79218016860</v>
      </c>
      <c r="D544" t="s">
        <v>533</v>
      </c>
      <c r="E544" s="1">
        <v>800000</v>
      </c>
      <c r="F544">
        <v>9.8000000000000007</v>
      </c>
      <c r="G544" s="1">
        <v>872286.93</v>
      </c>
      <c r="H544" s="1">
        <v>880490.93</v>
      </c>
      <c r="I544" s="5">
        <f t="shared" si="26"/>
        <v>8204</v>
      </c>
      <c r="J544" s="8">
        <f t="shared" si="24"/>
        <v>0.9437478430921431</v>
      </c>
      <c r="K544" s="1">
        <v>8204</v>
      </c>
      <c r="L544" s="7">
        <f t="shared" si="25"/>
        <v>0</v>
      </c>
      <c r="M544" s="2">
        <v>41946</v>
      </c>
      <c r="N544">
        <v>5</v>
      </c>
      <c r="O544">
        <v>4</v>
      </c>
      <c r="P544">
        <v>1</v>
      </c>
      <c r="Q544">
        <v>0</v>
      </c>
      <c r="R544">
        <v>0</v>
      </c>
      <c r="S544">
        <v>0</v>
      </c>
      <c r="T544" t="str">
        <f>IFERROR(VLOOKUP(S544,Sheet2!$A$6:$B$31,2,0),"Not Available")</f>
        <v>Not Available</v>
      </c>
      <c r="U544" t="s">
        <v>21</v>
      </c>
      <c r="V544">
        <v>21782</v>
      </c>
      <c r="W544" s="1">
        <v>8693</v>
      </c>
      <c r="X544" s="2">
        <v>42460</v>
      </c>
      <c r="Y544">
        <v>0</v>
      </c>
      <c r="Z544">
        <v>0</v>
      </c>
    </row>
    <row r="545" spans="1:26" x14ac:dyDescent="0.3">
      <c r="A545">
        <v>62383709382</v>
      </c>
      <c r="B545" t="s">
        <v>529</v>
      </c>
      <c r="C545">
        <v>72007768072</v>
      </c>
      <c r="D545" t="s">
        <v>534</v>
      </c>
      <c r="E545" s="1">
        <v>1170000</v>
      </c>
      <c r="F545">
        <v>9.8000000000000007</v>
      </c>
      <c r="G545" s="1">
        <v>1273218.32</v>
      </c>
      <c r="H545" s="1">
        <v>1267373.32</v>
      </c>
      <c r="I545" s="5">
        <f t="shared" si="26"/>
        <v>0</v>
      </c>
      <c r="J545" s="8">
        <f t="shared" si="24"/>
        <v>0</v>
      </c>
      <c r="K545">
        <v>0</v>
      </c>
      <c r="L545" s="7">
        <f t="shared" si="25"/>
        <v>0</v>
      </c>
      <c r="M545" s="2">
        <v>41968</v>
      </c>
      <c r="N545">
        <v>3</v>
      </c>
      <c r="O545">
        <v>3</v>
      </c>
      <c r="P545">
        <v>0</v>
      </c>
      <c r="Q545">
        <v>0</v>
      </c>
      <c r="R545">
        <v>0</v>
      </c>
      <c r="S545">
        <v>0</v>
      </c>
      <c r="T545" t="str">
        <f>IFERROR(VLOOKUP(S545,Sheet2!$A$6:$B$31,2,0),"Not Available")</f>
        <v>Not Available</v>
      </c>
      <c r="U545" t="s">
        <v>21</v>
      </c>
      <c r="V545">
        <v>21782</v>
      </c>
      <c r="W545" s="1">
        <v>12758</v>
      </c>
      <c r="X545" t="s">
        <v>22</v>
      </c>
      <c r="Y545">
        <v>0</v>
      </c>
      <c r="Z545">
        <v>0</v>
      </c>
    </row>
    <row r="546" spans="1:26" x14ac:dyDescent="0.3">
      <c r="A546">
        <v>62383962222</v>
      </c>
      <c r="B546" t="s">
        <v>529</v>
      </c>
      <c r="C546">
        <v>72199656822</v>
      </c>
      <c r="D546" t="s">
        <v>535</v>
      </c>
      <c r="E546" s="1">
        <v>1800000</v>
      </c>
      <c r="F546">
        <v>9.8000000000000007</v>
      </c>
      <c r="G546" s="1">
        <v>1917461</v>
      </c>
      <c r="H546" s="1">
        <v>1691444</v>
      </c>
      <c r="I546" s="5">
        <f t="shared" si="26"/>
        <v>0</v>
      </c>
      <c r="J546" s="8">
        <f t="shared" si="24"/>
        <v>0</v>
      </c>
      <c r="K546">
        <v>0</v>
      </c>
      <c r="L546" s="7">
        <f t="shared" si="25"/>
        <v>0</v>
      </c>
      <c r="M546" s="2">
        <v>41969</v>
      </c>
      <c r="N546">
        <v>5</v>
      </c>
      <c r="O546">
        <v>5</v>
      </c>
      <c r="P546">
        <v>0</v>
      </c>
      <c r="Q546">
        <v>0</v>
      </c>
      <c r="R546">
        <v>0</v>
      </c>
      <c r="S546">
        <v>0</v>
      </c>
      <c r="T546" t="str">
        <f>IFERROR(VLOOKUP(S546,Sheet2!$A$6:$B$31,2,0),"Not Available")</f>
        <v>Not Available</v>
      </c>
      <c r="U546" t="s">
        <v>21</v>
      </c>
      <c r="V546">
        <v>21782</v>
      </c>
      <c r="W546" s="1">
        <v>16173</v>
      </c>
      <c r="X546" t="s">
        <v>22</v>
      </c>
      <c r="Y546">
        <v>0</v>
      </c>
      <c r="Z546">
        <v>0</v>
      </c>
    </row>
    <row r="547" spans="1:26" x14ac:dyDescent="0.3">
      <c r="A547">
        <v>62385261258</v>
      </c>
      <c r="B547" t="s">
        <v>529</v>
      </c>
      <c r="C547">
        <v>72072091466</v>
      </c>
      <c r="D547" t="s">
        <v>536</v>
      </c>
      <c r="E547" s="1">
        <v>2500000</v>
      </c>
      <c r="F547">
        <v>9.8000000000000007</v>
      </c>
      <c r="G547" s="1">
        <v>2649744.94</v>
      </c>
      <c r="H547" s="1">
        <v>2530063.94</v>
      </c>
      <c r="I547" s="5">
        <f t="shared" si="26"/>
        <v>0</v>
      </c>
      <c r="J547" s="8">
        <f t="shared" si="24"/>
        <v>0</v>
      </c>
      <c r="K547">
        <v>0</v>
      </c>
      <c r="L547" s="7">
        <f t="shared" si="25"/>
        <v>0</v>
      </c>
      <c r="M547" s="2">
        <v>41974</v>
      </c>
      <c r="N547">
        <v>3</v>
      </c>
      <c r="O547">
        <v>3</v>
      </c>
      <c r="P547">
        <v>0</v>
      </c>
      <c r="Q547">
        <v>0</v>
      </c>
      <c r="R547">
        <v>0</v>
      </c>
      <c r="S547">
        <v>0</v>
      </c>
      <c r="T547" t="str">
        <f>IFERROR(VLOOKUP(S547,Sheet2!$A$6:$B$31,2,0),"Not Available")</f>
        <v>Not Available</v>
      </c>
      <c r="U547" t="s">
        <v>21</v>
      </c>
      <c r="V547">
        <v>21782</v>
      </c>
      <c r="W547" s="1">
        <v>27179</v>
      </c>
      <c r="X547" t="s">
        <v>22</v>
      </c>
      <c r="Y547">
        <v>0</v>
      </c>
      <c r="Z547">
        <v>0</v>
      </c>
    </row>
    <row r="548" spans="1:26" x14ac:dyDescent="0.3">
      <c r="A548">
        <v>62388509774</v>
      </c>
      <c r="B548" t="s">
        <v>529</v>
      </c>
      <c r="C548">
        <v>72001760624</v>
      </c>
      <c r="D548" t="s">
        <v>482</v>
      </c>
      <c r="E548" s="1">
        <v>1200000</v>
      </c>
      <c r="F548">
        <v>9.8000000000000007</v>
      </c>
      <c r="G548" s="1">
        <v>1314995.1499999999</v>
      </c>
      <c r="H548" s="1">
        <v>1191076.1499999999</v>
      </c>
      <c r="I548" s="5">
        <f t="shared" si="26"/>
        <v>0</v>
      </c>
      <c r="J548" s="8">
        <f t="shared" si="24"/>
        <v>0</v>
      </c>
      <c r="K548">
        <v>0</v>
      </c>
      <c r="L548" s="7">
        <f t="shared" si="25"/>
        <v>0</v>
      </c>
      <c r="M548" s="2">
        <v>41989</v>
      </c>
      <c r="N548">
        <v>2</v>
      </c>
      <c r="O548">
        <v>2</v>
      </c>
      <c r="P548">
        <v>0</v>
      </c>
      <c r="Q548">
        <v>0</v>
      </c>
      <c r="R548">
        <v>0</v>
      </c>
      <c r="S548">
        <v>0</v>
      </c>
      <c r="T548" t="str">
        <f>IFERROR(VLOOKUP(S548,Sheet2!$A$6:$B$31,2,0),"Not Available")</f>
        <v>Not Available</v>
      </c>
      <c r="U548" t="s">
        <v>21</v>
      </c>
      <c r="V548">
        <v>21782</v>
      </c>
      <c r="W548" s="1">
        <v>13121</v>
      </c>
      <c r="X548" t="s">
        <v>22</v>
      </c>
      <c r="Y548">
        <v>0</v>
      </c>
      <c r="Z548">
        <v>0</v>
      </c>
    </row>
    <row r="549" spans="1:26" x14ac:dyDescent="0.3">
      <c r="A549">
        <v>62392571667</v>
      </c>
      <c r="B549" t="s">
        <v>529</v>
      </c>
      <c r="C549">
        <v>72066834978</v>
      </c>
      <c r="D549" t="s">
        <v>537</v>
      </c>
      <c r="E549" s="1">
        <v>2080000</v>
      </c>
      <c r="F549">
        <v>9.8000000000000007</v>
      </c>
      <c r="G549" s="1">
        <v>2221819</v>
      </c>
      <c r="H549" s="1">
        <v>2235966</v>
      </c>
      <c r="I549" s="5">
        <f t="shared" si="26"/>
        <v>14147</v>
      </c>
      <c r="J549" s="8">
        <f t="shared" si="24"/>
        <v>0.62580730779439087</v>
      </c>
      <c r="K549" s="1">
        <v>14147</v>
      </c>
      <c r="L549" s="7">
        <f t="shared" si="25"/>
        <v>0</v>
      </c>
      <c r="M549" s="2">
        <v>42006</v>
      </c>
      <c r="N549">
        <v>2</v>
      </c>
      <c r="O549">
        <v>1</v>
      </c>
      <c r="P549">
        <v>1</v>
      </c>
      <c r="Q549">
        <v>0</v>
      </c>
      <c r="R549">
        <v>0</v>
      </c>
      <c r="S549">
        <v>0</v>
      </c>
      <c r="T549" t="str">
        <f>IFERROR(VLOOKUP(S549,Sheet2!$A$6:$B$31,2,0),"Not Available")</f>
        <v>Not Available</v>
      </c>
      <c r="U549" t="s">
        <v>21</v>
      </c>
      <c r="V549">
        <v>21782</v>
      </c>
      <c r="W549" s="1">
        <v>22606</v>
      </c>
      <c r="X549" s="2">
        <v>42460</v>
      </c>
      <c r="Y549">
        <v>0</v>
      </c>
      <c r="Z549">
        <v>0</v>
      </c>
    </row>
    <row r="550" spans="1:26" x14ac:dyDescent="0.3">
      <c r="A550">
        <v>62401214451</v>
      </c>
      <c r="B550" t="s">
        <v>529</v>
      </c>
      <c r="C550">
        <v>72205725599</v>
      </c>
      <c r="D550" t="s">
        <v>538</v>
      </c>
      <c r="E550" s="1">
        <v>2800000</v>
      </c>
      <c r="F550">
        <v>9.8000000000000007</v>
      </c>
      <c r="G550" s="1">
        <v>3014707</v>
      </c>
      <c r="H550" s="1">
        <v>3014253</v>
      </c>
      <c r="I550" s="5">
        <f t="shared" si="26"/>
        <v>0</v>
      </c>
      <c r="J550" s="8">
        <f t="shared" si="24"/>
        <v>0</v>
      </c>
      <c r="K550">
        <v>0</v>
      </c>
      <c r="L550" s="7">
        <f t="shared" si="25"/>
        <v>0</v>
      </c>
      <c r="M550" s="2">
        <v>42042</v>
      </c>
      <c r="N550">
        <v>2</v>
      </c>
      <c r="O550">
        <v>2</v>
      </c>
      <c r="P550">
        <v>0</v>
      </c>
      <c r="Q550">
        <v>0</v>
      </c>
      <c r="R550">
        <v>0</v>
      </c>
      <c r="S550">
        <v>0</v>
      </c>
      <c r="T550" t="str">
        <f>IFERROR(VLOOKUP(S550,Sheet2!$A$6:$B$31,2,0),"Not Available")</f>
        <v>Not Available</v>
      </c>
      <c r="U550" t="s">
        <v>21</v>
      </c>
      <c r="V550">
        <v>21782</v>
      </c>
      <c r="W550" s="1">
        <v>34773</v>
      </c>
      <c r="X550" t="s">
        <v>22</v>
      </c>
      <c r="Y550">
        <v>0</v>
      </c>
      <c r="Z550">
        <v>0</v>
      </c>
    </row>
    <row r="551" spans="1:26" x14ac:dyDescent="0.3">
      <c r="A551">
        <v>62401501319</v>
      </c>
      <c r="B551" t="s">
        <v>529</v>
      </c>
      <c r="C551">
        <v>79227806722</v>
      </c>
      <c r="D551" t="s">
        <v>539</v>
      </c>
      <c r="E551" s="1">
        <v>650000</v>
      </c>
      <c r="F551">
        <v>9.8000000000000007</v>
      </c>
      <c r="G551" s="1">
        <v>433619.96</v>
      </c>
      <c r="H551" s="1">
        <v>433537.96</v>
      </c>
      <c r="I551" s="5">
        <f t="shared" si="26"/>
        <v>0</v>
      </c>
      <c r="J551" s="8">
        <f t="shared" si="24"/>
        <v>0</v>
      </c>
      <c r="K551">
        <v>0</v>
      </c>
      <c r="L551" s="7">
        <f t="shared" si="25"/>
        <v>0</v>
      </c>
      <c r="M551" s="2">
        <v>42044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t="str">
        <f>IFERROR(VLOOKUP(S551,Sheet2!$A$6:$B$31,2,0),"Not Available")</f>
        <v>Not Available</v>
      </c>
      <c r="U551" t="s">
        <v>21</v>
      </c>
      <c r="V551">
        <v>21782</v>
      </c>
      <c r="W551" s="1">
        <v>7118</v>
      </c>
      <c r="X551" t="s">
        <v>22</v>
      </c>
      <c r="Y551">
        <v>0</v>
      </c>
      <c r="Z551">
        <v>0</v>
      </c>
    </row>
    <row r="552" spans="1:26" x14ac:dyDescent="0.3">
      <c r="A552">
        <v>62401693907</v>
      </c>
      <c r="B552" t="s">
        <v>529</v>
      </c>
      <c r="C552">
        <v>72164269415</v>
      </c>
      <c r="D552" t="s">
        <v>540</v>
      </c>
      <c r="E552" s="1">
        <v>2500000</v>
      </c>
      <c r="F552">
        <v>9.8000000000000007</v>
      </c>
      <c r="G552" s="1">
        <v>2463995</v>
      </c>
      <c r="H552" s="1">
        <v>2476995</v>
      </c>
      <c r="I552" s="5">
        <f t="shared" si="26"/>
        <v>13000</v>
      </c>
      <c r="J552" s="8">
        <f t="shared" si="24"/>
        <v>0.52970418058837909</v>
      </c>
      <c r="K552" s="1">
        <v>13000</v>
      </c>
      <c r="L552" s="7">
        <f t="shared" si="25"/>
        <v>0</v>
      </c>
      <c r="M552" s="2">
        <v>42045</v>
      </c>
      <c r="N552">
        <v>12</v>
      </c>
      <c r="O552">
        <v>11</v>
      </c>
      <c r="P552">
        <v>1</v>
      </c>
      <c r="Q552">
        <v>0</v>
      </c>
      <c r="R552">
        <v>0</v>
      </c>
      <c r="S552">
        <v>0</v>
      </c>
      <c r="T552" t="str">
        <f>IFERROR(VLOOKUP(S552,Sheet2!$A$6:$B$31,2,0),"Not Available")</f>
        <v>Not Available</v>
      </c>
      <c r="U552" t="s">
        <v>21</v>
      </c>
      <c r="V552">
        <v>21782</v>
      </c>
      <c r="W552" s="1">
        <v>24542</v>
      </c>
      <c r="X552" s="2">
        <v>42460</v>
      </c>
      <c r="Y552">
        <v>0</v>
      </c>
      <c r="Z552">
        <v>0</v>
      </c>
    </row>
    <row r="553" spans="1:26" x14ac:dyDescent="0.3">
      <c r="A553">
        <v>62402251617</v>
      </c>
      <c r="B553" t="s">
        <v>529</v>
      </c>
      <c r="C553">
        <v>79242144292</v>
      </c>
      <c r="D553" t="s">
        <v>541</v>
      </c>
      <c r="E553" s="1">
        <v>2500000</v>
      </c>
      <c r="F553">
        <v>9.8000000000000007</v>
      </c>
      <c r="G553" s="1">
        <v>2155323</v>
      </c>
      <c r="H553" s="1">
        <v>2195103</v>
      </c>
      <c r="I553" s="5">
        <f t="shared" si="26"/>
        <v>39780</v>
      </c>
      <c r="J553" s="8">
        <f t="shared" si="24"/>
        <v>1</v>
      </c>
      <c r="K553" s="1">
        <v>39780</v>
      </c>
      <c r="L553" s="7">
        <f t="shared" si="25"/>
        <v>0</v>
      </c>
      <c r="M553" s="2">
        <v>42047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t="str">
        <f>IFERROR(VLOOKUP(S553,Sheet2!$A$6:$B$31,2,0),"Not Available")</f>
        <v>Not Available</v>
      </c>
      <c r="U553" t="s">
        <v>21</v>
      </c>
      <c r="V553">
        <v>21782</v>
      </c>
      <c r="W553" s="1">
        <v>39780</v>
      </c>
      <c r="X553" s="2">
        <v>42460</v>
      </c>
      <c r="Y553">
        <v>0</v>
      </c>
      <c r="Z553">
        <v>0</v>
      </c>
    </row>
    <row r="554" spans="1:26" x14ac:dyDescent="0.3">
      <c r="A554">
        <v>62402760180</v>
      </c>
      <c r="B554" t="s">
        <v>529</v>
      </c>
      <c r="C554">
        <v>72212690601</v>
      </c>
      <c r="D554" t="s">
        <v>542</v>
      </c>
      <c r="E554" s="1">
        <v>400000</v>
      </c>
      <c r="F554">
        <v>9.8000000000000007</v>
      </c>
      <c r="G554" s="1">
        <v>409952.54</v>
      </c>
      <c r="H554" s="1">
        <v>419152.54</v>
      </c>
      <c r="I554" s="5">
        <f t="shared" si="26"/>
        <v>9200</v>
      </c>
      <c r="J554" s="8">
        <f t="shared" si="24"/>
        <v>1.6893132574366507</v>
      </c>
      <c r="K554" s="1">
        <v>9200</v>
      </c>
      <c r="L554" s="7">
        <f t="shared" si="25"/>
        <v>0</v>
      </c>
      <c r="M554" s="2">
        <v>42049</v>
      </c>
      <c r="N554">
        <v>7</v>
      </c>
      <c r="O554">
        <v>5</v>
      </c>
      <c r="P554">
        <v>2</v>
      </c>
      <c r="Q554">
        <v>0</v>
      </c>
      <c r="R554">
        <v>0</v>
      </c>
      <c r="S554">
        <v>0</v>
      </c>
      <c r="T554" t="str">
        <f>IFERROR(VLOOKUP(S554,Sheet2!$A$6:$B$31,2,0),"Not Available")</f>
        <v>Not Available</v>
      </c>
      <c r="U554" t="s">
        <v>21</v>
      </c>
      <c r="V554">
        <v>21782</v>
      </c>
      <c r="W554" s="1">
        <v>5446</v>
      </c>
      <c r="X554" s="2">
        <v>42460</v>
      </c>
      <c r="Y554">
        <v>0</v>
      </c>
      <c r="Z554">
        <v>0</v>
      </c>
    </row>
    <row r="555" spans="1:26" x14ac:dyDescent="0.3">
      <c r="A555">
        <v>62410097460</v>
      </c>
      <c r="B555" t="s">
        <v>529</v>
      </c>
      <c r="C555">
        <v>72176909973</v>
      </c>
      <c r="D555" t="s">
        <v>543</v>
      </c>
      <c r="E555" s="1">
        <v>600000</v>
      </c>
      <c r="F555">
        <v>9.8000000000000007</v>
      </c>
      <c r="G555" s="1">
        <v>590525.17000000004</v>
      </c>
      <c r="H555" s="1">
        <v>594525.17000000004</v>
      </c>
      <c r="I555" s="5">
        <f t="shared" si="26"/>
        <v>4000</v>
      </c>
      <c r="J555" s="8">
        <f t="shared" si="24"/>
        <v>0.6791171477079796</v>
      </c>
      <c r="K555" s="1">
        <v>4000</v>
      </c>
      <c r="L555" s="7">
        <f t="shared" si="25"/>
        <v>0</v>
      </c>
      <c r="M555" s="2">
        <v>42086</v>
      </c>
      <c r="N555">
        <v>12</v>
      </c>
      <c r="O555">
        <v>11</v>
      </c>
      <c r="P555">
        <v>1</v>
      </c>
      <c r="Q555">
        <v>0</v>
      </c>
      <c r="R555">
        <v>0</v>
      </c>
      <c r="S555">
        <v>0</v>
      </c>
      <c r="T555" t="str">
        <f>IFERROR(VLOOKUP(S555,Sheet2!$A$6:$B$31,2,0),"Not Available")</f>
        <v>Not Available</v>
      </c>
      <c r="U555" t="s">
        <v>21</v>
      </c>
      <c r="V555">
        <v>21782</v>
      </c>
      <c r="W555" s="1">
        <v>5890</v>
      </c>
      <c r="X555" s="2">
        <v>42459</v>
      </c>
      <c r="Y555">
        <v>0</v>
      </c>
      <c r="Z555">
        <v>0</v>
      </c>
    </row>
    <row r="556" spans="1:26" x14ac:dyDescent="0.3">
      <c r="A556">
        <v>62411573848</v>
      </c>
      <c r="B556" t="s">
        <v>529</v>
      </c>
      <c r="C556">
        <v>79214430741</v>
      </c>
      <c r="D556" t="s">
        <v>544</v>
      </c>
      <c r="E556" s="1">
        <v>1900000</v>
      </c>
      <c r="F556">
        <v>9.8000000000000007</v>
      </c>
      <c r="G556" s="1">
        <v>1850547</v>
      </c>
      <c r="H556" s="1">
        <v>1858981</v>
      </c>
      <c r="I556" s="5">
        <f t="shared" si="26"/>
        <v>8434</v>
      </c>
      <c r="J556" s="8">
        <f t="shared" si="24"/>
        <v>0.42723266298566437</v>
      </c>
      <c r="K556" s="1">
        <v>8434</v>
      </c>
      <c r="L556" s="7">
        <f t="shared" si="25"/>
        <v>0</v>
      </c>
      <c r="M556" s="2">
        <v>42093</v>
      </c>
      <c r="N556">
        <v>12</v>
      </c>
      <c r="O556">
        <v>12</v>
      </c>
      <c r="P556">
        <v>0</v>
      </c>
      <c r="Q556">
        <v>0</v>
      </c>
      <c r="R556">
        <v>0</v>
      </c>
      <c r="S556">
        <v>0</v>
      </c>
      <c r="T556" t="str">
        <f>IFERROR(VLOOKUP(S556,Sheet2!$A$6:$B$31,2,0),"Not Available")</f>
        <v>Not Available</v>
      </c>
      <c r="U556" t="s">
        <v>21</v>
      </c>
      <c r="V556">
        <v>21782</v>
      </c>
      <c r="W556" s="1">
        <v>19741</v>
      </c>
      <c r="X556" s="2">
        <v>42460</v>
      </c>
      <c r="Y556">
        <v>0</v>
      </c>
      <c r="Z556">
        <v>0</v>
      </c>
    </row>
    <row r="557" spans="1:26" x14ac:dyDescent="0.3">
      <c r="A557">
        <v>62412089016</v>
      </c>
      <c r="B557" t="s">
        <v>529</v>
      </c>
      <c r="C557">
        <v>72004034098</v>
      </c>
      <c r="D557" t="s">
        <v>545</v>
      </c>
      <c r="E557" s="1">
        <v>1250000</v>
      </c>
      <c r="F557">
        <v>9.8000000000000007</v>
      </c>
      <c r="G557" s="1">
        <v>1354292</v>
      </c>
      <c r="H557" s="1">
        <v>1343210</v>
      </c>
      <c r="I557" s="5">
        <f t="shared" si="26"/>
        <v>0</v>
      </c>
      <c r="J557" s="8">
        <f t="shared" si="24"/>
        <v>0</v>
      </c>
      <c r="K557">
        <v>0</v>
      </c>
      <c r="L557" s="7">
        <f t="shared" si="25"/>
        <v>0</v>
      </c>
      <c r="M557" s="2">
        <v>42098</v>
      </c>
      <c r="N557">
        <v>1</v>
      </c>
      <c r="O557">
        <v>1</v>
      </c>
      <c r="P557">
        <v>0</v>
      </c>
      <c r="Q557">
        <v>0</v>
      </c>
      <c r="R557">
        <v>0</v>
      </c>
      <c r="S557">
        <v>0</v>
      </c>
      <c r="T557" t="str">
        <f>IFERROR(VLOOKUP(S557,Sheet2!$A$6:$B$31,2,0),"Not Available")</f>
        <v>Not Available</v>
      </c>
      <c r="U557" t="s">
        <v>21</v>
      </c>
      <c r="V557">
        <v>21782</v>
      </c>
      <c r="W557" s="1">
        <v>13582</v>
      </c>
      <c r="X557" t="s">
        <v>22</v>
      </c>
      <c r="Y557">
        <v>0</v>
      </c>
      <c r="Z557">
        <v>0</v>
      </c>
    </row>
    <row r="558" spans="1:26" x14ac:dyDescent="0.3">
      <c r="A558">
        <v>62413249684</v>
      </c>
      <c r="B558" t="s">
        <v>529</v>
      </c>
      <c r="C558">
        <v>72067523053</v>
      </c>
      <c r="D558" t="s">
        <v>546</v>
      </c>
      <c r="E558" s="1">
        <v>850000</v>
      </c>
      <c r="F558">
        <v>9.8000000000000007</v>
      </c>
      <c r="G558" s="1">
        <v>911046</v>
      </c>
      <c r="H558" s="1">
        <v>815671</v>
      </c>
      <c r="I558" s="5">
        <f t="shared" si="26"/>
        <v>0</v>
      </c>
      <c r="J558" s="8">
        <f t="shared" si="24"/>
        <v>0</v>
      </c>
      <c r="K558">
        <v>0</v>
      </c>
      <c r="L558" s="7">
        <f t="shared" si="25"/>
        <v>0</v>
      </c>
      <c r="M558" s="2">
        <v>42109</v>
      </c>
      <c r="N558">
        <v>1</v>
      </c>
      <c r="O558">
        <v>1</v>
      </c>
      <c r="P558">
        <v>0</v>
      </c>
      <c r="Q558">
        <v>0</v>
      </c>
      <c r="R558">
        <v>0</v>
      </c>
      <c r="S558">
        <v>0</v>
      </c>
      <c r="T558" t="str">
        <f>IFERROR(VLOOKUP(S558,Sheet2!$A$6:$B$31,2,0),"Not Available")</f>
        <v>Not Available</v>
      </c>
      <c r="U558" t="s">
        <v>21</v>
      </c>
      <c r="V558">
        <v>21782</v>
      </c>
      <c r="W558" s="1">
        <v>12525</v>
      </c>
      <c r="X558" t="s">
        <v>22</v>
      </c>
      <c r="Y558">
        <v>0</v>
      </c>
      <c r="Z558">
        <v>0</v>
      </c>
    </row>
    <row r="559" spans="1:26" x14ac:dyDescent="0.3">
      <c r="A559">
        <v>62375388618</v>
      </c>
      <c r="B559" t="s">
        <v>529</v>
      </c>
      <c r="C559">
        <v>72134359916</v>
      </c>
      <c r="D559" t="s">
        <v>547</v>
      </c>
      <c r="E559" s="1">
        <v>3500000</v>
      </c>
      <c r="F559">
        <v>9.8000000000000007</v>
      </c>
      <c r="G559" s="1">
        <v>2760529.87</v>
      </c>
      <c r="H559" s="1">
        <v>2882230.87</v>
      </c>
      <c r="I559" s="5">
        <f t="shared" si="26"/>
        <v>121701</v>
      </c>
      <c r="J559" s="8">
        <f t="shared" si="24"/>
        <v>2.6066311122534214</v>
      </c>
      <c r="K559" s="1">
        <v>121701</v>
      </c>
      <c r="L559" s="7">
        <f t="shared" si="25"/>
        <v>0</v>
      </c>
      <c r="M559" s="2">
        <v>41928</v>
      </c>
      <c r="N559">
        <v>5</v>
      </c>
      <c r="O559">
        <v>2</v>
      </c>
      <c r="P559">
        <v>3</v>
      </c>
      <c r="Q559">
        <v>3</v>
      </c>
      <c r="R559">
        <v>3</v>
      </c>
      <c r="S559">
        <v>505</v>
      </c>
      <c r="T559" t="str">
        <f>IFERROR(VLOOKUP(S559,Sheet2!$A$6:$B$31,2,0),"Not Available")</f>
        <v>2 EMI =&gt; 30 days over-due</v>
      </c>
      <c r="U559" t="s">
        <v>21</v>
      </c>
      <c r="V559">
        <v>21782</v>
      </c>
      <c r="W559" s="1">
        <v>46689</v>
      </c>
      <c r="X559" s="2">
        <v>42429</v>
      </c>
      <c r="Y559">
        <v>0</v>
      </c>
      <c r="Z559">
        <v>0</v>
      </c>
    </row>
    <row r="560" spans="1:26" x14ac:dyDescent="0.3">
      <c r="A560">
        <v>62375390615</v>
      </c>
      <c r="B560" t="s">
        <v>548</v>
      </c>
      <c r="C560">
        <v>72134359916</v>
      </c>
      <c r="D560" t="s">
        <v>547</v>
      </c>
      <c r="E560" s="1">
        <v>300000</v>
      </c>
      <c r="F560">
        <v>9.8000000000000007</v>
      </c>
      <c r="G560">
        <v>0</v>
      </c>
      <c r="H560">
        <v>0</v>
      </c>
      <c r="I560" s="5">
        <f t="shared" si="26"/>
        <v>0</v>
      </c>
      <c r="J560" s="8">
        <f t="shared" si="24"/>
        <v>0</v>
      </c>
      <c r="K560">
        <v>0</v>
      </c>
      <c r="L560" s="7">
        <f t="shared" si="25"/>
        <v>0</v>
      </c>
      <c r="M560" s="2">
        <v>41928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t="str">
        <f>IFERROR(VLOOKUP(S560,Sheet2!$A$6:$B$31,2,0),"Not Available")</f>
        <v>Not Available</v>
      </c>
      <c r="U560" t="s">
        <v>21</v>
      </c>
      <c r="V560">
        <v>21782</v>
      </c>
      <c r="W560" s="1">
        <v>4002</v>
      </c>
      <c r="X560" t="s">
        <v>22</v>
      </c>
      <c r="Y560">
        <v>0</v>
      </c>
      <c r="Z560">
        <v>0</v>
      </c>
    </row>
    <row r="561" spans="1:26" x14ac:dyDescent="0.3">
      <c r="A561">
        <v>62376608260</v>
      </c>
      <c r="B561" t="s">
        <v>548</v>
      </c>
      <c r="C561">
        <v>79210746533</v>
      </c>
      <c r="D561" t="s">
        <v>531</v>
      </c>
      <c r="E561" s="1">
        <v>165000</v>
      </c>
      <c r="F561">
        <v>9.8000000000000007</v>
      </c>
      <c r="G561" s="1">
        <v>62019</v>
      </c>
      <c r="H561" s="1">
        <v>58949</v>
      </c>
      <c r="I561" s="5">
        <f t="shared" si="26"/>
        <v>0</v>
      </c>
      <c r="J561" s="8">
        <f t="shared" si="24"/>
        <v>0</v>
      </c>
      <c r="K561">
        <v>0</v>
      </c>
      <c r="L561" s="7">
        <f t="shared" si="25"/>
        <v>0</v>
      </c>
      <c r="M561" s="2">
        <v>41957</v>
      </c>
      <c r="N561">
        <v>5</v>
      </c>
      <c r="O561">
        <v>5</v>
      </c>
      <c r="P561">
        <v>0</v>
      </c>
      <c r="Q561">
        <v>0</v>
      </c>
      <c r="R561">
        <v>0</v>
      </c>
      <c r="S561">
        <v>0</v>
      </c>
      <c r="T561" t="str">
        <f>IFERROR(VLOOKUP(S561,Sheet2!$A$6:$B$31,2,0),"Not Available")</f>
        <v>Not Available</v>
      </c>
      <c r="U561" t="s">
        <v>21</v>
      </c>
      <c r="V561">
        <v>21782</v>
      </c>
      <c r="W561" s="1">
        <v>1786</v>
      </c>
      <c r="X561" t="s">
        <v>22</v>
      </c>
      <c r="Y561">
        <v>0</v>
      </c>
      <c r="Z561">
        <v>0</v>
      </c>
    </row>
    <row r="562" spans="1:26" x14ac:dyDescent="0.3">
      <c r="A562">
        <v>62379031855</v>
      </c>
      <c r="B562" t="s">
        <v>548</v>
      </c>
      <c r="C562">
        <v>72194913274</v>
      </c>
      <c r="D562" t="s">
        <v>532</v>
      </c>
      <c r="E562" s="1">
        <v>80000</v>
      </c>
      <c r="F562">
        <v>9.8000000000000007</v>
      </c>
      <c r="G562" s="1">
        <v>29900.94</v>
      </c>
      <c r="H562" s="1">
        <v>29330.94</v>
      </c>
      <c r="I562" s="5">
        <f t="shared" si="26"/>
        <v>0</v>
      </c>
      <c r="J562" s="8">
        <f t="shared" si="24"/>
        <v>0</v>
      </c>
      <c r="K562">
        <v>0</v>
      </c>
      <c r="L562" s="7">
        <f t="shared" si="25"/>
        <v>0</v>
      </c>
      <c r="M562" s="2">
        <v>42088</v>
      </c>
      <c r="N562">
        <v>5</v>
      </c>
      <c r="O562">
        <v>5</v>
      </c>
      <c r="P562">
        <v>0</v>
      </c>
      <c r="Q562">
        <v>0</v>
      </c>
      <c r="R562">
        <v>0</v>
      </c>
      <c r="S562">
        <v>0</v>
      </c>
      <c r="T562" t="str">
        <f>IFERROR(VLOOKUP(S562,Sheet2!$A$6:$B$31,2,0),"Not Available")</f>
        <v>Not Available</v>
      </c>
      <c r="U562" t="s">
        <v>21</v>
      </c>
      <c r="V562">
        <v>21782</v>
      </c>
      <c r="W562">
        <v>166</v>
      </c>
      <c r="X562" t="s">
        <v>22</v>
      </c>
      <c r="Y562">
        <v>0</v>
      </c>
      <c r="Z562">
        <v>0</v>
      </c>
    </row>
    <row r="563" spans="1:26" x14ac:dyDescent="0.3">
      <c r="A563">
        <v>62379105241</v>
      </c>
      <c r="B563" t="s">
        <v>548</v>
      </c>
      <c r="C563">
        <v>79218016860</v>
      </c>
      <c r="D563" t="s">
        <v>533</v>
      </c>
      <c r="E563" s="1">
        <v>60000</v>
      </c>
      <c r="F563">
        <v>9.8000000000000007</v>
      </c>
      <c r="G563" s="1">
        <v>9948.23</v>
      </c>
      <c r="H563" s="1">
        <v>10572.23</v>
      </c>
      <c r="I563" s="5">
        <f t="shared" si="26"/>
        <v>624</v>
      </c>
      <c r="J563" s="8">
        <f t="shared" si="24"/>
        <v>1</v>
      </c>
      <c r="K563">
        <v>624</v>
      </c>
      <c r="L563" s="7">
        <f t="shared" si="25"/>
        <v>0</v>
      </c>
      <c r="M563" s="2">
        <v>42088</v>
      </c>
      <c r="N563">
        <v>5</v>
      </c>
      <c r="O563">
        <v>4</v>
      </c>
      <c r="P563">
        <v>1</v>
      </c>
      <c r="Q563">
        <v>0</v>
      </c>
      <c r="R563">
        <v>0</v>
      </c>
      <c r="S563">
        <v>0</v>
      </c>
      <c r="T563" t="str">
        <f>IFERROR(VLOOKUP(S563,Sheet2!$A$6:$B$31,2,0),"Not Available")</f>
        <v>Not Available</v>
      </c>
      <c r="U563" t="s">
        <v>21</v>
      </c>
      <c r="V563">
        <v>21782</v>
      </c>
      <c r="W563">
        <v>624</v>
      </c>
      <c r="X563" s="2">
        <v>42460</v>
      </c>
      <c r="Y563">
        <v>0</v>
      </c>
      <c r="Z563">
        <v>0</v>
      </c>
    </row>
    <row r="564" spans="1:26" x14ac:dyDescent="0.3">
      <c r="A564">
        <v>62383709790</v>
      </c>
      <c r="B564" t="s">
        <v>548</v>
      </c>
      <c r="C564">
        <v>72007768072</v>
      </c>
      <c r="D564" t="s">
        <v>534</v>
      </c>
      <c r="E564" s="1">
        <v>30000</v>
      </c>
      <c r="F564">
        <v>9.8000000000000007</v>
      </c>
      <c r="G564" s="1">
        <v>11115</v>
      </c>
      <c r="H564" s="1">
        <v>10427</v>
      </c>
      <c r="I564" s="5">
        <f t="shared" si="26"/>
        <v>0</v>
      </c>
      <c r="J564" s="8">
        <f t="shared" si="24"/>
        <v>0</v>
      </c>
      <c r="K564">
        <v>0</v>
      </c>
      <c r="L564" s="7">
        <f t="shared" si="25"/>
        <v>0</v>
      </c>
      <c r="M564" s="2">
        <v>41968</v>
      </c>
      <c r="N564">
        <v>3</v>
      </c>
      <c r="O564">
        <v>3</v>
      </c>
      <c r="P564">
        <v>0</v>
      </c>
      <c r="Q564">
        <v>0</v>
      </c>
      <c r="R564">
        <v>0</v>
      </c>
      <c r="S564">
        <v>0</v>
      </c>
      <c r="T564" t="str">
        <f>IFERROR(VLOOKUP(S564,Sheet2!$A$6:$B$31,2,0),"Not Available")</f>
        <v>Not Available</v>
      </c>
      <c r="U564" t="s">
        <v>21</v>
      </c>
      <c r="V564">
        <v>21782</v>
      </c>
      <c r="W564">
        <v>328</v>
      </c>
      <c r="X564" t="s">
        <v>22</v>
      </c>
      <c r="Y564">
        <v>0</v>
      </c>
      <c r="Z564">
        <v>0</v>
      </c>
    </row>
    <row r="565" spans="1:26" x14ac:dyDescent="0.3">
      <c r="A565">
        <v>62388510509</v>
      </c>
      <c r="B565" t="s">
        <v>548</v>
      </c>
      <c r="C565">
        <v>72001760624</v>
      </c>
      <c r="D565" t="s">
        <v>482</v>
      </c>
      <c r="E565" s="1">
        <v>110000</v>
      </c>
      <c r="F565">
        <v>9.8000000000000007</v>
      </c>
      <c r="G565" s="1">
        <v>41978</v>
      </c>
      <c r="H565" s="1">
        <v>32187</v>
      </c>
      <c r="I565" s="5">
        <f t="shared" si="26"/>
        <v>0</v>
      </c>
      <c r="J565" s="8">
        <f t="shared" si="24"/>
        <v>0</v>
      </c>
      <c r="K565">
        <v>0</v>
      </c>
      <c r="L565" s="7">
        <f t="shared" si="25"/>
        <v>0</v>
      </c>
      <c r="M565" s="2">
        <v>41989</v>
      </c>
      <c r="N565">
        <v>2</v>
      </c>
      <c r="O565">
        <v>2</v>
      </c>
      <c r="P565">
        <v>0</v>
      </c>
      <c r="Q565">
        <v>0</v>
      </c>
      <c r="R565">
        <v>0</v>
      </c>
      <c r="S565">
        <v>0</v>
      </c>
      <c r="T565" t="str">
        <f>IFERROR(VLOOKUP(S565,Sheet2!$A$6:$B$31,2,0),"Not Available")</f>
        <v>Not Available</v>
      </c>
      <c r="U565" t="s">
        <v>21</v>
      </c>
      <c r="V565">
        <v>21782</v>
      </c>
      <c r="W565" s="1">
        <v>1203</v>
      </c>
      <c r="X565" t="s">
        <v>22</v>
      </c>
      <c r="Y565">
        <v>0</v>
      </c>
      <c r="Z565">
        <v>0</v>
      </c>
    </row>
    <row r="566" spans="1:26" x14ac:dyDescent="0.3">
      <c r="A566">
        <v>62392572388</v>
      </c>
      <c r="B566" t="s">
        <v>548</v>
      </c>
      <c r="C566">
        <v>72066834978</v>
      </c>
      <c r="D566" t="s">
        <v>537</v>
      </c>
      <c r="E566" s="1">
        <v>120000</v>
      </c>
      <c r="F566">
        <v>9.8000000000000007</v>
      </c>
      <c r="G566" s="1">
        <v>45702</v>
      </c>
      <c r="H566" s="1">
        <v>45702</v>
      </c>
      <c r="I566" s="5">
        <f t="shared" si="26"/>
        <v>0</v>
      </c>
      <c r="J566" s="8">
        <f t="shared" si="24"/>
        <v>0</v>
      </c>
      <c r="K566">
        <v>0</v>
      </c>
      <c r="L566" s="7">
        <f t="shared" si="25"/>
        <v>0</v>
      </c>
      <c r="M566" s="2">
        <v>42006</v>
      </c>
      <c r="N566">
        <v>2</v>
      </c>
      <c r="O566">
        <v>2</v>
      </c>
      <c r="P566">
        <v>0</v>
      </c>
      <c r="Q566">
        <v>0</v>
      </c>
      <c r="R566">
        <v>0</v>
      </c>
      <c r="S566">
        <v>0</v>
      </c>
      <c r="T566" t="str">
        <f>IFERROR(VLOOKUP(S566,Sheet2!$A$6:$B$31,2,0),"Not Available")</f>
        <v>Not Available</v>
      </c>
      <c r="U566" t="s">
        <v>21</v>
      </c>
      <c r="V566">
        <v>21782</v>
      </c>
      <c r="W566" s="1">
        <v>1305</v>
      </c>
      <c r="X566" t="s">
        <v>22</v>
      </c>
      <c r="Y566">
        <v>0</v>
      </c>
      <c r="Z566">
        <v>0</v>
      </c>
    </row>
    <row r="567" spans="1:26" x14ac:dyDescent="0.3">
      <c r="A567">
        <v>62402253477</v>
      </c>
      <c r="B567" t="s">
        <v>548</v>
      </c>
      <c r="C567">
        <v>79242144292</v>
      </c>
      <c r="D567" t="s">
        <v>541</v>
      </c>
      <c r="E567" s="1">
        <v>225000</v>
      </c>
      <c r="F567">
        <v>9.8000000000000007</v>
      </c>
      <c r="G567" s="1">
        <v>39118</v>
      </c>
      <c r="H567" s="1">
        <v>1478</v>
      </c>
      <c r="I567" s="5">
        <f t="shared" si="26"/>
        <v>0</v>
      </c>
      <c r="J567" s="8">
        <f t="shared" si="24"/>
        <v>0</v>
      </c>
      <c r="K567">
        <v>0</v>
      </c>
      <c r="L567" s="7">
        <f t="shared" si="25"/>
        <v>0</v>
      </c>
      <c r="M567" s="2">
        <v>42053</v>
      </c>
      <c r="N567">
        <v>2</v>
      </c>
      <c r="O567">
        <v>2</v>
      </c>
      <c r="P567">
        <v>0</v>
      </c>
      <c r="Q567">
        <v>0</v>
      </c>
      <c r="R567">
        <v>0</v>
      </c>
      <c r="S567">
        <v>0</v>
      </c>
      <c r="T567" t="str">
        <f>IFERROR(VLOOKUP(S567,Sheet2!$A$6:$B$31,2,0),"Not Available")</f>
        <v>Not Available</v>
      </c>
      <c r="U567" t="s">
        <v>21</v>
      </c>
      <c r="V567">
        <v>21782</v>
      </c>
      <c r="W567" s="1">
        <v>3526</v>
      </c>
      <c r="X567" t="s">
        <v>22</v>
      </c>
      <c r="Y567">
        <v>0</v>
      </c>
      <c r="Z567">
        <v>0</v>
      </c>
    </row>
    <row r="568" spans="1:26" x14ac:dyDescent="0.3">
      <c r="A568">
        <v>62410099467</v>
      </c>
      <c r="B568" t="s">
        <v>548</v>
      </c>
      <c r="C568">
        <v>72176909973</v>
      </c>
      <c r="D568" t="s">
        <v>543</v>
      </c>
      <c r="E568" s="1">
        <v>55000</v>
      </c>
      <c r="F568">
        <v>9.8000000000000007</v>
      </c>
      <c r="G568">
        <v>0</v>
      </c>
      <c r="H568">
        <v>0</v>
      </c>
      <c r="I568" s="5">
        <f t="shared" si="26"/>
        <v>0</v>
      </c>
      <c r="J568" s="8">
        <f t="shared" si="24"/>
        <v>0</v>
      </c>
      <c r="K568">
        <v>0</v>
      </c>
      <c r="L568" s="7">
        <f t="shared" si="25"/>
        <v>0</v>
      </c>
      <c r="M568" s="2">
        <v>42086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t="str">
        <f>IFERROR(VLOOKUP(S568,Sheet2!$A$6:$B$31,2,0),"Not Available")</f>
        <v>Not Available</v>
      </c>
      <c r="U568" t="s">
        <v>21</v>
      </c>
      <c r="V568">
        <v>21782</v>
      </c>
      <c r="W568">
        <v>540</v>
      </c>
      <c r="X568" t="s">
        <v>22</v>
      </c>
      <c r="Y568">
        <v>0</v>
      </c>
      <c r="Z568">
        <v>0</v>
      </c>
    </row>
    <row r="569" spans="1:26" x14ac:dyDescent="0.3">
      <c r="A569">
        <v>62411574263</v>
      </c>
      <c r="B569" t="s">
        <v>548</v>
      </c>
      <c r="C569">
        <v>79214430741</v>
      </c>
      <c r="D569" t="s">
        <v>544</v>
      </c>
      <c r="E569" s="1">
        <v>75000</v>
      </c>
      <c r="F569">
        <v>9.8000000000000007</v>
      </c>
      <c r="G569" s="1">
        <v>6452.74</v>
      </c>
      <c r="H569" s="1">
        <v>6412.74</v>
      </c>
      <c r="I569" s="5">
        <f t="shared" si="26"/>
        <v>0</v>
      </c>
      <c r="J569" s="8">
        <f t="shared" si="24"/>
        <v>0</v>
      </c>
      <c r="K569">
        <v>0</v>
      </c>
      <c r="L569" s="7">
        <f t="shared" si="25"/>
        <v>0</v>
      </c>
      <c r="M569" s="2">
        <v>42093</v>
      </c>
      <c r="N569">
        <v>12</v>
      </c>
      <c r="O569">
        <v>12</v>
      </c>
      <c r="P569">
        <v>0</v>
      </c>
      <c r="Q569">
        <v>0</v>
      </c>
      <c r="R569">
        <v>0</v>
      </c>
      <c r="S569">
        <v>0</v>
      </c>
      <c r="T569" t="str">
        <f>IFERROR(VLOOKUP(S569,Sheet2!$A$6:$B$31,2,0),"Not Available")</f>
        <v>Not Available</v>
      </c>
      <c r="U569" t="s">
        <v>21</v>
      </c>
      <c r="V569">
        <v>21782</v>
      </c>
      <c r="W569">
        <v>780</v>
      </c>
      <c r="X569" t="s">
        <v>22</v>
      </c>
      <c r="Y569">
        <v>0</v>
      </c>
      <c r="Z569">
        <v>0</v>
      </c>
    </row>
    <row r="570" spans="1:26" x14ac:dyDescent="0.3">
      <c r="A570">
        <v>62412089447</v>
      </c>
      <c r="B570" t="s">
        <v>548</v>
      </c>
      <c r="C570">
        <v>72004034098</v>
      </c>
      <c r="D570" t="s">
        <v>545</v>
      </c>
      <c r="E570" s="1">
        <v>115000</v>
      </c>
      <c r="F570">
        <v>9.8000000000000007</v>
      </c>
      <c r="G570" s="1">
        <v>23011</v>
      </c>
      <c r="H570" s="1">
        <v>23011</v>
      </c>
      <c r="I570" s="5">
        <f t="shared" si="26"/>
        <v>0</v>
      </c>
      <c r="J570" s="8">
        <f t="shared" si="24"/>
        <v>0</v>
      </c>
      <c r="K570">
        <v>0</v>
      </c>
      <c r="L570" s="7">
        <f t="shared" si="25"/>
        <v>0</v>
      </c>
      <c r="M570" s="2">
        <v>42098</v>
      </c>
      <c r="N570">
        <v>1</v>
      </c>
      <c r="O570">
        <v>1</v>
      </c>
      <c r="P570">
        <v>0</v>
      </c>
      <c r="Q570">
        <v>0</v>
      </c>
      <c r="R570">
        <v>0</v>
      </c>
      <c r="S570">
        <v>0</v>
      </c>
      <c r="T570" t="str">
        <f>IFERROR(VLOOKUP(S570,Sheet2!$A$6:$B$31,2,0),"Not Available")</f>
        <v>Not Available</v>
      </c>
      <c r="U570" t="s">
        <v>21</v>
      </c>
      <c r="V570">
        <v>21782</v>
      </c>
      <c r="W570" s="1">
        <v>1250</v>
      </c>
      <c r="X570" t="s">
        <v>22</v>
      </c>
      <c r="Y570">
        <v>0</v>
      </c>
      <c r="Z570">
        <v>0</v>
      </c>
    </row>
    <row r="571" spans="1:26" x14ac:dyDescent="0.3">
      <c r="A571">
        <v>62383962914</v>
      </c>
      <c r="B571" t="s">
        <v>548</v>
      </c>
      <c r="C571">
        <v>72199656822</v>
      </c>
      <c r="D571" t="s">
        <v>535</v>
      </c>
      <c r="E571" s="1">
        <v>78000</v>
      </c>
      <c r="F571">
        <v>9.8000000000000007</v>
      </c>
      <c r="G571" s="1">
        <v>31170.17</v>
      </c>
      <c r="H571" s="1">
        <v>32872.17</v>
      </c>
      <c r="I571" s="5">
        <f t="shared" si="26"/>
        <v>1702</v>
      </c>
      <c r="J571" s="8">
        <f t="shared" si="24"/>
        <v>2</v>
      </c>
      <c r="K571" s="1">
        <v>1702</v>
      </c>
      <c r="L571" s="7">
        <f t="shared" si="25"/>
        <v>0</v>
      </c>
      <c r="M571" s="2">
        <v>41969</v>
      </c>
      <c r="N571">
        <v>3</v>
      </c>
      <c r="O571">
        <v>1</v>
      </c>
      <c r="P571">
        <v>2</v>
      </c>
      <c r="Q571">
        <v>3</v>
      </c>
      <c r="R571">
        <v>3</v>
      </c>
      <c r="S571">
        <v>505</v>
      </c>
      <c r="T571" t="str">
        <f>IFERROR(VLOOKUP(S571,Sheet2!$A$6:$B$31,2,0),"Not Available")</f>
        <v>2 EMI =&gt; 30 days over-due</v>
      </c>
      <c r="U571" t="s">
        <v>21</v>
      </c>
      <c r="V571">
        <v>0</v>
      </c>
      <c r="W571">
        <v>851</v>
      </c>
      <c r="X571" s="2">
        <v>42429</v>
      </c>
      <c r="Y571">
        <v>0</v>
      </c>
      <c r="Z571">
        <v>0</v>
      </c>
    </row>
    <row r="572" spans="1:26" x14ac:dyDescent="0.3">
      <c r="A572">
        <v>62402761140</v>
      </c>
      <c r="B572" t="s">
        <v>548</v>
      </c>
      <c r="C572">
        <v>72212690601</v>
      </c>
      <c r="D572" t="s">
        <v>542</v>
      </c>
      <c r="E572" s="1">
        <v>35000</v>
      </c>
      <c r="F572">
        <v>9.8000000000000007</v>
      </c>
      <c r="G572" s="1">
        <v>6832.47</v>
      </c>
      <c r="H572" s="1">
        <v>7786.47</v>
      </c>
      <c r="I572" s="5">
        <f t="shared" si="26"/>
        <v>954</v>
      </c>
      <c r="J572" s="8">
        <f t="shared" si="24"/>
        <v>2</v>
      </c>
      <c r="K572">
        <v>954</v>
      </c>
      <c r="L572" s="7">
        <f t="shared" si="25"/>
        <v>0</v>
      </c>
      <c r="M572" s="2">
        <v>42049</v>
      </c>
      <c r="N572">
        <v>7</v>
      </c>
      <c r="O572">
        <v>5</v>
      </c>
      <c r="P572">
        <v>2</v>
      </c>
      <c r="Q572">
        <v>3</v>
      </c>
      <c r="R572">
        <v>3</v>
      </c>
      <c r="S572">
        <v>505</v>
      </c>
      <c r="T572" t="str">
        <f>IFERROR(VLOOKUP(S572,Sheet2!$A$6:$B$31,2,0),"Not Available")</f>
        <v>2 EMI =&gt; 30 days over-due</v>
      </c>
      <c r="U572" t="s">
        <v>21</v>
      </c>
      <c r="V572">
        <v>21782</v>
      </c>
      <c r="W572">
        <v>477</v>
      </c>
      <c r="X572" s="2">
        <v>42429</v>
      </c>
      <c r="Y572">
        <v>0</v>
      </c>
      <c r="Z572">
        <v>0</v>
      </c>
    </row>
    <row r="573" spans="1:26" x14ac:dyDescent="0.3">
      <c r="A573">
        <v>62419586204</v>
      </c>
      <c r="B573" t="s">
        <v>549</v>
      </c>
      <c r="C573">
        <v>78205012914</v>
      </c>
      <c r="D573" t="s">
        <v>550</v>
      </c>
      <c r="E573" s="1">
        <v>500000</v>
      </c>
      <c r="F573">
        <v>10</v>
      </c>
      <c r="G573" s="1">
        <v>535106</v>
      </c>
      <c r="H573" s="1">
        <v>472702</v>
      </c>
      <c r="I573" s="5">
        <f t="shared" si="26"/>
        <v>0</v>
      </c>
      <c r="J573" s="8">
        <f t="shared" si="24"/>
        <v>0</v>
      </c>
      <c r="K573">
        <v>0</v>
      </c>
      <c r="L573" s="7">
        <f t="shared" si="25"/>
        <v>0</v>
      </c>
      <c r="M573" s="2">
        <v>42157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t="str">
        <f>IFERROR(VLOOKUP(S573,Sheet2!$A$6:$B$31,2,0),"Not Available")</f>
        <v>Not Available</v>
      </c>
      <c r="U573" t="s">
        <v>21</v>
      </c>
      <c r="V573">
        <v>0</v>
      </c>
      <c r="W573" s="1">
        <v>4925</v>
      </c>
      <c r="X573" t="s">
        <v>22</v>
      </c>
      <c r="Y573">
        <v>0</v>
      </c>
      <c r="Z573">
        <v>0</v>
      </c>
    </row>
    <row r="574" spans="1:26" x14ac:dyDescent="0.3">
      <c r="A574">
        <v>62431729849</v>
      </c>
      <c r="B574" t="s">
        <v>549</v>
      </c>
      <c r="C574">
        <v>78204875417</v>
      </c>
      <c r="D574" t="s">
        <v>551</v>
      </c>
      <c r="E574" s="1">
        <v>500000</v>
      </c>
      <c r="F574">
        <v>10</v>
      </c>
      <c r="G574" s="1">
        <v>523060</v>
      </c>
      <c r="H574" s="1">
        <v>523060</v>
      </c>
      <c r="I574" s="5">
        <f t="shared" si="26"/>
        <v>0</v>
      </c>
      <c r="J574" s="8">
        <f t="shared" si="24"/>
        <v>0</v>
      </c>
      <c r="K574">
        <v>0</v>
      </c>
      <c r="L574" s="7">
        <f t="shared" si="25"/>
        <v>0</v>
      </c>
      <c r="M574" s="2">
        <v>42235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t="str">
        <f>IFERROR(VLOOKUP(S574,Sheet2!$A$6:$B$31,2,0),"Not Available")</f>
        <v>Not Available</v>
      </c>
      <c r="U574" t="s">
        <v>21</v>
      </c>
      <c r="V574">
        <v>0</v>
      </c>
      <c r="W574" s="1">
        <v>6369</v>
      </c>
      <c r="X574" t="s">
        <v>22</v>
      </c>
      <c r="Y574">
        <v>0</v>
      </c>
      <c r="Z574">
        <v>0</v>
      </c>
    </row>
    <row r="575" spans="1:26" x14ac:dyDescent="0.3">
      <c r="A575">
        <v>62436570327</v>
      </c>
      <c r="B575" t="s">
        <v>549</v>
      </c>
      <c r="C575">
        <v>72010744114</v>
      </c>
      <c r="D575" t="s">
        <v>552</v>
      </c>
      <c r="E575" s="1">
        <v>500000</v>
      </c>
      <c r="F575">
        <v>10</v>
      </c>
      <c r="G575" s="1">
        <v>466415</v>
      </c>
      <c r="H575" s="1">
        <v>466415</v>
      </c>
      <c r="I575" s="5">
        <f t="shared" si="26"/>
        <v>0</v>
      </c>
      <c r="J575" s="8">
        <f t="shared" si="24"/>
        <v>0</v>
      </c>
      <c r="K575">
        <v>0</v>
      </c>
      <c r="L575" s="7">
        <f t="shared" si="25"/>
        <v>0</v>
      </c>
      <c r="M575" s="2">
        <v>42266</v>
      </c>
      <c r="N575">
        <v>1</v>
      </c>
      <c r="O575">
        <v>1</v>
      </c>
      <c r="P575">
        <v>0</v>
      </c>
      <c r="Q575">
        <v>0</v>
      </c>
      <c r="R575">
        <v>0</v>
      </c>
      <c r="S575">
        <v>0</v>
      </c>
      <c r="T575" t="str">
        <f>IFERROR(VLOOKUP(S575,Sheet2!$A$6:$B$31,2,0),"Not Available")</f>
        <v>Not Available</v>
      </c>
      <c r="U575" t="s">
        <v>21</v>
      </c>
      <c r="V575">
        <v>0</v>
      </c>
      <c r="W575" s="1">
        <v>5470</v>
      </c>
      <c r="X575" t="s">
        <v>22</v>
      </c>
      <c r="Y575">
        <v>0</v>
      </c>
      <c r="Z575">
        <v>0</v>
      </c>
    </row>
    <row r="576" spans="1:26" x14ac:dyDescent="0.3">
      <c r="A576">
        <v>62265034470</v>
      </c>
      <c r="B576" t="s">
        <v>553</v>
      </c>
      <c r="C576">
        <v>72117120888</v>
      </c>
      <c r="D576" t="s">
        <v>486</v>
      </c>
      <c r="E576" s="1">
        <v>340000</v>
      </c>
      <c r="F576">
        <v>9.75</v>
      </c>
      <c r="G576" s="1">
        <v>350075</v>
      </c>
      <c r="H576" s="1">
        <v>322694</v>
      </c>
      <c r="I576" s="5">
        <f t="shared" si="26"/>
        <v>0</v>
      </c>
      <c r="J576" s="8">
        <f t="shared" si="24"/>
        <v>0</v>
      </c>
      <c r="K576">
        <v>0</v>
      </c>
      <c r="L576" s="7">
        <f t="shared" si="25"/>
        <v>0</v>
      </c>
      <c r="M576" s="2">
        <v>41281</v>
      </c>
      <c r="N576">
        <v>27</v>
      </c>
      <c r="O576">
        <v>27</v>
      </c>
      <c r="P576">
        <v>0</v>
      </c>
      <c r="Q576">
        <v>0</v>
      </c>
      <c r="R576">
        <v>0</v>
      </c>
      <c r="S576">
        <v>0</v>
      </c>
      <c r="T576" t="str">
        <f>IFERROR(VLOOKUP(S576,Sheet2!$A$6:$B$31,2,0),"Not Available")</f>
        <v>Not Available</v>
      </c>
      <c r="U576" t="s">
        <v>21</v>
      </c>
      <c r="V576">
        <v>21782</v>
      </c>
      <c r="W576" s="1">
        <v>3745</v>
      </c>
      <c r="X576" t="s">
        <v>22</v>
      </c>
      <c r="Y576">
        <v>0</v>
      </c>
      <c r="Z576">
        <v>0</v>
      </c>
    </row>
    <row r="577" spans="1:26" x14ac:dyDescent="0.3">
      <c r="A577">
        <v>62265739094</v>
      </c>
      <c r="B577" t="s">
        <v>553</v>
      </c>
      <c r="C577">
        <v>72054133590</v>
      </c>
      <c r="D577" t="s">
        <v>487</v>
      </c>
      <c r="E577" s="1">
        <v>1350000</v>
      </c>
      <c r="F577">
        <v>9.75</v>
      </c>
      <c r="G577" s="1">
        <v>1334193</v>
      </c>
      <c r="H577" s="1">
        <v>1206097</v>
      </c>
      <c r="I577" s="5">
        <f t="shared" si="26"/>
        <v>0</v>
      </c>
      <c r="J577" s="8">
        <f t="shared" si="24"/>
        <v>0</v>
      </c>
      <c r="K577">
        <v>0</v>
      </c>
      <c r="L577" s="7">
        <f t="shared" si="25"/>
        <v>0</v>
      </c>
      <c r="M577" s="2">
        <v>41284</v>
      </c>
      <c r="N577">
        <v>28</v>
      </c>
      <c r="O577">
        <v>28</v>
      </c>
      <c r="P577">
        <v>0</v>
      </c>
      <c r="Q577">
        <v>0</v>
      </c>
      <c r="R577">
        <v>0</v>
      </c>
      <c r="S577">
        <v>0</v>
      </c>
      <c r="T577" t="str">
        <f>IFERROR(VLOOKUP(S577,Sheet2!$A$6:$B$31,2,0),"Not Available")</f>
        <v>Not Available</v>
      </c>
      <c r="U577" t="s">
        <v>21</v>
      </c>
      <c r="V577">
        <v>21782</v>
      </c>
      <c r="W577" s="1">
        <v>14708</v>
      </c>
      <c r="X577" t="s">
        <v>22</v>
      </c>
      <c r="Y577">
        <v>0</v>
      </c>
      <c r="Z577">
        <v>0</v>
      </c>
    </row>
    <row r="578" spans="1:26" x14ac:dyDescent="0.3">
      <c r="A578">
        <v>62265746874</v>
      </c>
      <c r="B578" t="s">
        <v>553</v>
      </c>
      <c r="C578">
        <v>78296336012</v>
      </c>
      <c r="D578" t="s">
        <v>488</v>
      </c>
      <c r="E578" s="1">
        <v>1350000</v>
      </c>
      <c r="F578">
        <v>9.75</v>
      </c>
      <c r="G578" s="1">
        <v>1329187</v>
      </c>
      <c r="H578" s="1">
        <v>1230062</v>
      </c>
      <c r="I578" s="5">
        <f t="shared" si="26"/>
        <v>0</v>
      </c>
      <c r="J578" s="8">
        <f t="shared" si="24"/>
        <v>0</v>
      </c>
      <c r="K578">
        <v>0</v>
      </c>
      <c r="L578" s="7">
        <f t="shared" si="25"/>
        <v>0</v>
      </c>
      <c r="M578" s="2">
        <v>41284</v>
      </c>
      <c r="N578">
        <v>28</v>
      </c>
      <c r="O578">
        <v>28</v>
      </c>
      <c r="P578">
        <v>0</v>
      </c>
      <c r="Q578">
        <v>0</v>
      </c>
      <c r="R578">
        <v>0</v>
      </c>
      <c r="S578">
        <v>0</v>
      </c>
      <c r="T578" t="str">
        <f>IFERROR(VLOOKUP(S578,Sheet2!$A$6:$B$31,2,0),"Not Available")</f>
        <v>Not Available</v>
      </c>
      <c r="U578" t="s">
        <v>21</v>
      </c>
      <c r="V578">
        <v>21782</v>
      </c>
      <c r="W578" s="1">
        <v>14708</v>
      </c>
      <c r="X578" t="s">
        <v>22</v>
      </c>
      <c r="Y578">
        <v>0</v>
      </c>
      <c r="Z578">
        <v>0</v>
      </c>
    </row>
    <row r="579" spans="1:26" x14ac:dyDescent="0.3">
      <c r="A579">
        <v>62266409203</v>
      </c>
      <c r="B579" t="s">
        <v>553</v>
      </c>
      <c r="C579">
        <v>72056190137</v>
      </c>
      <c r="D579" t="s">
        <v>489</v>
      </c>
      <c r="E579" s="1">
        <v>1700000</v>
      </c>
      <c r="F579">
        <v>9.75</v>
      </c>
      <c r="G579" s="1">
        <v>1620543</v>
      </c>
      <c r="H579" s="1">
        <v>1586555</v>
      </c>
      <c r="I579" s="5">
        <f t="shared" si="26"/>
        <v>0</v>
      </c>
      <c r="J579" s="8">
        <f t="shared" ref="J579:J642" si="27">I579/W579</f>
        <v>0</v>
      </c>
      <c r="K579">
        <v>0</v>
      </c>
      <c r="L579" s="7">
        <f t="shared" ref="L579:L642" si="28">I579-K579</f>
        <v>0</v>
      </c>
      <c r="M579" s="2">
        <v>41290</v>
      </c>
      <c r="N579">
        <v>36</v>
      </c>
      <c r="O579">
        <v>36</v>
      </c>
      <c r="P579">
        <v>0</v>
      </c>
      <c r="Q579">
        <v>0</v>
      </c>
      <c r="R579">
        <v>0</v>
      </c>
      <c r="S579">
        <v>0</v>
      </c>
      <c r="T579" t="str">
        <f>IFERROR(VLOOKUP(S579,Sheet2!$A$6:$B$31,2,0),"Not Available")</f>
        <v>Not Available</v>
      </c>
      <c r="U579" t="s">
        <v>21</v>
      </c>
      <c r="V579">
        <v>21782</v>
      </c>
      <c r="W579" s="1">
        <v>17042</v>
      </c>
      <c r="X579" t="s">
        <v>22</v>
      </c>
      <c r="Y579">
        <v>0</v>
      </c>
      <c r="Z579">
        <v>0</v>
      </c>
    </row>
    <row r="580" spans="1:26" x14ac:dyDescent="0.3">
      <c r="A580">
        <v>62267092656</v>
      </c>
      <c r="B580" t="s">
        <v>553</v>
      </c>
      <c r="C580">
        <v>72012142266</v>
      </c>
      <c r="D580" t="s">
        <v>490</v>
      </c>
      <c r="E580" s="1">
        <v>1340000</v>
      </c>
      <c r="F580">
        <v>9.75</v>
      </c>
      <c r="G580" s="1">
        <v>1387632</v>
      </c>
      <c r="H580" s="1">
        <v>1356353</v>
      </c>
      <c r="I580" s="5">
        <f t="shared" ref="I580:I643" si="29">IF(G580&lt;H580,H580-G580,0)</f>
        <v>0</v>
      </c>
      <c r="J580" s="8">
        <f t="shared" si="27"/>
        <v>0</v>
      </c>
      <c r="K580">
        <v>0</v>
      </c>
      <c r="L580" s="7">
        <f t="shared" si="28"/>
        <v>0</v>
      </c>
      <c r="M580" s="2">
        <v>41295</v>
      </c>
      <c r="N580">
        <v>27</v>
      </c>
      <c r="O580">
        <v>27</v>
      </c>
      <c r="P580">
        <v>0</v>
      </c>
      <c r="Q580">
        <v>0</v>
      </c>
      <c r="R580">
        <v>0</v>
      </c>
      <c r="S580">
        <v>0</v>
      </c>
      <c r="T580" t="str">
        <f>IFERROR(VLOOKUP(S580,Sheet2!$A$6:$B$31,2,0),"Not Available")</f>
        <v>Not Available</v>
      </c>
      <c r="U580" t="s">
        <v>21</v>
      </c>
      <c r="V580">
        <v>21782</v>
      </c>
      <c r="W580" s="1">
        <v>14469</v>
      </c>
      <c r="X580" t="s">
        <v>22</v>
      </c>
      <c r="Y580">
        <v>0</v>
      </c>
      <c r="Z580">
        <v>0</v>
      </c>
    </row>
    <row r="581" spans="1:26" x14ac:dyDescent="0.3">
      <c r="A581">
        <v>62267118189</v>
      </c>
      <c r="B581" t="s">
        <v>553</v>
      </c>
      <c r="C581">
        <v>72000815010</v>
      </c>
      <c r="D581" t="s">
        <v>386</v>
      </c>
      <c r="E581" s="1">
        <v>800000</v>
      </c>
      <c r="F581">
        <v>9.75</v>
      </c>
      <c r="G581" s="1">
        <v>841381.18</v>
      </c>
      <c r="H581" s="1">
        <v>831289.18</v>
      </c>
      <c r="I581" s="5">
        <f t="shared" si="29"/>
        <v>0</v>
      </c>
      <c r="J581" s="8">
        <f t="shared" si="27"/>
        <v>0</v>
      </c>
      <c r="K581">
        <v>0</v>
      </c>
      <c r="L581" s="7">
        <f t="shared" si="28"/>
        <v>0</v>
      </c>
      <c r="M581" s="2">
        <v>41296</v>
      </c>
      <c r="N581">
        <v>27</v>
      </c>
      <c r="O581">
        <v>27</v>
      </c>
      <c r="P581">
        <v>0</v>
      </c>
      <c r="Q581">
        <v>0</v>
      </c>
      <c r="R581">
        <v>0</v>
      </c>
      <c r="S581">
        <v>0</v>
      </c>
      <c r="T581" t="str">
        <f>IFERROR(VLOOKUP(S581,Sheet2!$A$6:$B$31,2,0),"Not Available")</f>
        <v>Not Available</v>
      </c>
      <c r="U581" t="s">
        <v>21</v>
      </c>
      <c r="V581">
        <v>21782</v>
      </c>
      <c r="W581" s="1">
        <v>8636</v>
      </c>
      <c r="X581" t="s">
        <v>22</v>
      </c>
      <c r="Y581">
        <v>0</v>
      </c>
      <c r="Z581">
        <v>0</v>
      </c>
    </row>
    <row r="582" spans="1:26" x14ac:dyDescent="0.3">
      <c r="A582">
        <v>62267481789</v>
      </c>
      <c r="B582" t="s">
        <v>553</v>
      </c>
      <c r="C582">
        <v>72126482077</v>
      </c>
      <c r="D582" t="s">
        <v>491</v>
      </c>
      <c r="E582" s="1">
        <v>890000</v>
      </c>
      <c r="F582">
        <v>9.75</v>
      </c>
      <c r="G582" s="1">
        <v>904038.06</v>
      </c>
      <c r="H582" s="1">
        <v>898098.06</v>
      </c>
      <c r="I582" s="5">
        <f t="shared" si="29"/>
        <v>0</v>
      </c>
      <c r="J582" s="8">
        <f t="shared" si="27"/>
        <v>0</v>
      </c>
      <c r="K582">
        <v>0</v>
      </c>
      <c r="L582" s="7">
        <f t="shared" si="28"/>
        <v>0</v>
      </c>
      <c r="M582" s="2">
        <v>41298</v>
      </c>
      <c r="N582">
        <v>27</v>
      </c>
      <c r="O582">
        <v>27</v>
      </c>
      <c r="P582">
        <v>0</v>
      </c>
      <c r="Q582">
        <v>0</v>
      </c>
      <c r="R582">
        <v>0</v>
      </c>
      <c r="S582">
        <v>0</v>
      </c>
      <c r="T582" t="str">
        <f>IFERROR(VLOOKUP(S582,Sheet2!$A$6:$B$31,2,0),"Not Available")</f>
        <v>Not Available</v>
      </c>
      <c r="U582" t="s">
        <v>21</v>
      </c>
      <c r="V582">
        <v>21782</v>
      </c>
      <c r="W582" s="1">
        <v>9602</v>
      </c>
      <c r="X582" t="s">
        <v>22</v>
      </c>
      <c r="Y582">
        <v>0</v>
      </c>
      <c r="Z582">
        <v>0</v>
      </c>
    </row>
    <row r="583" spans="1:26" x14ac:dyDescent="0.3">
      <c r="A583">
        <v>62267729095</v>
      </c>
      <c r="B583" t="s">
        <v>553</v>
      </c>
      <c r="C583">
        <v>72124429070</v>
      </c>
      <c r="D583" t="s">
        <v>492</v>
      </c>
      <c r="E583" s="1">
        <v>1400000</v>
      </c>
      <c r="F583">
        <v>9.75</v>
      </c>
      <c r="G583" s="1">
        <v>1404620</v>
      </c>
      <c r="H583" s="1">
        <v>1292517</v>
      </c>
      <c r="I583" s="5">
        <f t="shared" si="29"/>
        <v>0</v>
      </c>
      <c r="J583" s="8">
        <f t="shared" si="27"/>
        <v>0</v>
      </c>
      <c r="K583">
        <v>0</v>
      </c>
      <c r="L583" s="7">
        <f t="shared" si="28"/>
        <v>0</v>
      </c>
      <c r="M583" s="2">
        <v>41302</v>
      </c>
      <c r="N583">
        <v>27</v>
      </c>
      <c r="O583">
        <v>27</v>
      </c>
      <c r="P583">
        <v>0</v>
      </c>
      <c r="Q583">
        <v>0</v>
      </c>
      <c r="R583">
        <v>0</v>
      </c>
      <c r="S583">
        <v>0</v>
      </c>
      <c r="T583" t="str">
        <f>IFERROR(VLOOKUP(S583,Sheet2!$A$6:$B$31,2,0),"Not Available")</f>
        <v>Not Available</v>
      </c>
      <c r="U583" t="s">
        <v>21</v>
      </c>
      <c r="V583">
        <v>21782</v>
      </c>
      <c r="W583" s="1">
        <v>15087</v>
      </c>
      <c r="X583" t="s">
        <v>22</v>
      </c>
      <c r="Y583">
        <v>0</v>
      </c>
      <c r="Z583">
        <v>0</v>
      </c>
    </row>
    <row r="584" spans="1:26" x14ac:dyDescent="0.3">
      <c r="A584">
        <v>62269547241</v>
      </c>
      <c r="B584" t="s">
        <v>553</v>
      </c>
      <c r="C584">
        <v>72125022451</v>
      </c>
      <c r="D584" t="s">
        <v>493</v>
      </c>
      <c r="E584" s="1">
        <v>1400000</v>
      </c>
      <c r="F584">
        <v>9.75</v>
      </c>
      <c r="G584" s="1">
        <v>1427686.99</v>
      </c>
      <c r="H584" s="1">
        <v>1390364.99</v>
      </c>
      <c r="I584" s="5">
        <f t="shared" si="29"/>
        <v>0</v>
      </c>
      <c r="J584" s="8">
        <f t="shared" si="27"/>
        <v>0</v>
      </c>
      <c r="K584">
        <v>0</v>
      </c>
      <c r="L584" s="7">
        <f t="shared" si="28"/>
        <v>0</v>
      </c>
      <c r="M584" s="2">
        <v>41312</v>
      </c>
      <c r="N584">
        <v>27</v>
      </c>
      <c r="O584">
        <v>27</v>
      </c>
      <c r="P584">
        <v>0</v>
      </c>
      <c r="Q584">
        <v>0</v>
      </c>
      <c r="R584">
        <v>0</v>
      </c>
      <c r="S584">
        <v>0</v>
      </c>
      <c r="T584" t="str">
        <f>IFERROR(VLOOKUP(S584,Sheet2!$A$6:$B$31,2,0),"Not Available")</f>
        <v>Not Available</v>
      </c>
      <c r="U584" t="s">
        <v>21</v>
      </c>
      <c r="V584">
        <v>21782</v>
      </c>
      <c r="W584" s="1">
        <v>15026</v>
      </c>
      <c r="X584" t="s">
        <v>22</v>
      </c>
      <c r="Y584">
        <v>0</v>
      </c>
      <c r="Z584">
        <v>0</v>
      </c>
    </row>
    <row r="585" spans="1:26" x14ac:dyDescent="0.3">
      <c r="A585">
        <v>62269550388</v>
      </c>
      <c r="B585" t="s">
        <v>553</v>
      </c>
      <c r="C585">
        <v>72026232802</v>
      </c>
      <c r="D585" t="s">
        <v>494</v>
      </c>
      <c r="E585" s="1">
        <v>650000</v>
      </c>
      <c r="F585">
        <v>9.75</v>
      </c>
      <c r="G585" s="1">
        <v>520300</v>
      </c>
      <c r="H585" s="1">
        <v>504860</v>
      </c>
      <c r="I585" s="5">
        <f t="shared" si="29"/>
        <v>0</v>
      </c>
      <c r="J585" s="8">
        <f t="shared" si="27"/>
        <v>0</v>
      </c>
      <c r="K585">
        <v>0</v>
      </c>
      <c r="L585" s="7">
        <f t="shared" si="28"/>
        <v>0</v>
      </c>
      <c r="M585" s="2">
        <v>41312</v>
      </c>
      <c r="N585">
        <v>27</v>
      </c>
      <c r="O585">
        <v>27</v>
      </c>
      <c r="P585">
        <v>0</v>
      </c>
      <c r="Q585">
        <v>0</v>
      </c>
      <c r="R585">
        <v>0</v>
      </c>
      <c r="S585">
        <v>0</v>
      </c>
      <c r="T585" t="str">
        <f>IFERROR(VLOOKUP(S585,Sheet2!$A$6:$B$31,2,0),"Not Available")</f>
        <v>Not Available</v>
      </c>
      <c r="U585" t="s">
        <v>21</v>
      </c>
      <c r="V585">
        <v>21782</v>
      </c>
      <c r="W585" s="1">
        <v>6977</v>
      </c>
      <c r="X585" t="s">
        <v>22</v>
      </c>
      <c r="Y585">
        <v>0</v>
      </c>
      <c r="Z585">
        <v>0</v>
      </c>
    </row>
    <row r="586" spans="1:26" x14ac:dyDescent="0.3">
      <c r="A586">
        <v>62271433579</v>
      </c>
      <c r="B586" t="s">
        <v>553</v>
      </c>
      <c r="C586">
        <v>78301470318</v>
      </c>
      <c r="D586" t="s">
        <v>554</v>
      </c>
      <c r="E586" s="1">
        <v>680000</v>
      </c>
      <c r="F586">
        <v>9.75</v>
      </c>
      <c r="G586" s="1">
        <v>690719.72</v>
      </c>
      <c r="H586" s="1">
        <v>598885.72</v>
      </c>
      <c r="I586" s="5">
        <f t="shared" si="29"/>
        <v>0</v>
      </c>
      <c r="J586" s="8">
        <f t="shared" si="27"/>
        <v>0</v>
      </c>
      <c r="K586">
        <v>0</v>
      </c>
      <c r="L586" s="7">
        <f t="shared" si="28"/>
        <v>0</v>
      </c>
      <c r="M586" s="2">
        <v>41327</v>
      </c>
      <c r="N586">
        <v>27</v>
      </c>
      <c r="O586">
        <v>27</v>
      </c>
      <c r="P586">
        <v>0</v>
      </c>
      <c r="Q586">
        <v>0</v>
      </c>
      <c r="R586">
        <v>0</v>
      </c>
      <c r="S586">
        <v>0</v>
      </c>
      <c r="T586" t="str">
        <f>IFERROR(VLOOKUP(S586,Sheet2!$A$6:$B$31,2,0),"Not Available")</f>
        <v>Not Available</v>
      </c>
      <c r="U586" t="s">
        <v>21</v>
      </c>
      <c r="V586">
        <v>21782</v>
      </c>
      <c r="W586" s="1">
        <v>7240</v>
      </c>
      <c r="X586" t="s">
        <v>22</v>
      </c>
      <c r="Y586">
        <v>0</v>
      </c>
      <c r="Z586">
        <v>0</v>
      </c>
    </row>
    <row r="587" spans="1:26" x14ac:dyDescent="0.3">
      <c r="A587">
        <v>62274559179</v>
      </c>
      <c r="B587" t="s">
        <v>553</v>
      </c>
      <c r="C587">
        <v>72007685243</v>
      </c>
      <c r="D587" t="s">
        <v>555</v>
      </c>
      <c r="E587" s="1">
        <v>523000</v>
      </c>
      <c r="F587">
        <v>9.75</v>
      </c>
      <c r="G587" s="1">
        <v>515062</v>
      </c>
      <c r="H587" s="1">
        <v>320755</v>
      </c>
      <c r="I587" s="5">
        <f t="shared" si="29"/>
        <v>0</v>
      </c>
      <c r="J587" s="8">
        <f t="shared" si="27"/>
        <v>0</v>
      </c>
      <c r="K587">
        <v>0</v>
      </c>
      <c r="L587" s="7">
        <f t="shared" si="28"/>
        <v>0</v>
      </c>
      <c r="M587" s="2">
        <v>41344</v>
      </c>
      <c r="N587">
        <v>24</v>
      </c>
      <c r="O587">
        <v>24</v>
      </c>
      <c r="P587">
        <v>0</v>
      </c>
      <c r="Q587">
        <v>0</v>
      </c>
      <c r="R587">
        <v>0</v>
      </c>
      <c r="S587">
        <v>0</v>
      </c>
      <c r="T587" t="str">
        <f>IFERROR(VLOOKUP(S587,Sheet2!$A$6:$B$31,2,0),"Not Available")</f>
        <v>Not Available</v>
      </c>
      <c r="U587" t="s">
        <v>21</v>
      </c>
      <c r="V587">
        <v>0</v>
      </c>
      <c r="W587" s="1">
        <v>5791</v>
      </c>
      <c r="X587" t="s">
        <v>22</v>
      </c>
      <c r="Y587">
        <v>0</v>
      </c>
      <c r="Z587">
        <v>0</v>
      </c>
    </row>
    <row r="588" spans="1:26" x14ac:dyDescent="0.3">
      <c r="A588">
        <v>62275430857</v>
      </c>
      <c r="B588" t="s">
        <v>553</v>
      </c>
      <c r="C588">
        <v>72112789355</v>
      </c>
      <c r="D588" t="s">
        <v>495</v>
      </c>
      <c r="E588" s="1">
        <v>800000</v>
      </c>
      <c r="F588">
        <v>9.75</v>
      </c>
      <c r="G588" s="1">
        <v>827055.44</v>
      </c>
      <c r="H588" s="1">
        <v>806265.44</v>
      </c>
      <c r="I588" s="5">
        <f t="shared" si="29"/>
        <v>0</v>
      </c>
      <c r="J588" s="8">
        <f t="shared" si="27"/>
        <v>0</v>
      </c>
      <c r="K588">
        <v>0</v>
      </c>
      <c r="L588" s="7">
        <f t="shared" si="28"/>
        <v>0</v>
      </c>
      <c r="M588" s="2">
        <v>41348</v>
      </c>
      <c r="N588">
        <v>25</v>
      </c>
      <c r="O588">
        <v>25</v>
      </c>
      <c r="P588">
        <v>0</v>
      </c>
      <c r="Q588">
        <v>0</v>
      </c>
      <c r="R588">
        <v>0</v>
      </c>
      <c r="S588">
        <v>0</v>
      </c>
      <c r="T588" t="str">
        <f>IFERROR(VLOOKUP(S588,Sheet2!$A$6:$B$31,2,0),"Not Available")</f>
        <v>Not Available</v>
      </c>
      <c r="U588" t="s">
        <v>21</v>
      </c>
      <c r="V588">
        <v>21782</v>
      </c>
      <c r="W588" s="1">
        <v>8619</v>
      </c>
      <c r="X588" t="s">
        <v>22</v>
      </c>
      <c r="Y588">
        <v>0</v>
      </c>
      <c r="Z588">
        <v>0</v>
      </c>
    </row>
    <row r="589" spans="1:26" x14ac:dyDescent="0.3">
      <c r="A589">
        <v>62277043968</v>
      </c>
      <c r="B589" t="s">
        <v>553</v>
      </c>
      <c r="C589">
        <v>72116001781</v>
      </c>
      <c r="D589" t="s">
        <v>556</v>
      </c>
      <c r="E589" s="1">
        <v>1000000</v>
      </c>
      <c r="F589">
        <v>9.75</v>
      </c>
      <c r="G589" s="1">
        <v>933597</v>
      </c>
      <c r="H589" s="1">
        <v>856300</v>
      </c>
      <c r="I589" s="5">
        <f t="shared" si="29"/>
        <v>0</v>
      </c>
      <c r="J589" s="8">
        <f t="shared" si="27"/>
        <v>0</v>
      </c>
      <c r="K589">
        <v>0</v>
      </c>
      <c r="L589" s="7">
        <f t="shared" si="28"/>
        <v>0</v>
      </c>
      <c r="M589" s="2">
        <v>41358</v>
      </c>
      <c r="N589">
        <v>24</v>
      </c>
      <c r="O589">
        <v>24</v>
      </c>
      <c r="P589">
        <v>0</v>
      </c>
      <c r="Q589">
        <v>0</v>
      </c>
      <c r="R589">
        <v>0</v>
      </c>
      <c r="S589">
        <v>0</v>
      </c>
      <c r="T589" t="str">
        <f>IFERROR(VLOOKUP(S589,Sheet2!$A$6:$B$31,2,0),"Not Available")</f>
        <v>Not Available</v>
      </c>
      <c r="U589" t="s">
        <v>21</v>
      </c>
      <c r="V589">
        <v>21782</v>
      </c>
      <c r="W589" s="1">
        <v>12862</v>
      </c>
      <c r="X589" t="s">
        <v>22</v>
      </c>
      <c r="Y589">
        <v>0</v>
      </c>
      <c r="Z589">
        <v>0</v>
      </c>
    </row>
    <row r="590" spans="1:26" x14ac:dyDescent="0.3">
      <c r="A590">
        <v>62277159054</v>
      </c>
      <c r="B590" t="s">
        <v>553</v>
      </c>
      <c r="C590">
        <v>72058255516</v>
      </c>
      <c r="D590" t="s">
        <v>496</v>
      </c>
      <c r="E590" s="1">
        <v>975000</v>
      </c>
      <c r="F590">
        <v>9.75</v>
      </c>
      <c r="G590" s="1">
        <v>990553</v>
      </c>
      <c r="H590" s="1">
        <v>933996</v>
      </c>
      <c r="I590" s="5">
        <f t="shared" si="29"/>
        <v>0</v>
      </c>
      <c r="J590" s="8">
        <f t="shared" si="27"/>
        <v>0</v>
      </c>
      <c r="K590">
        <v>0</v>
      </c>
      <c r="L590" s="7">
        <f t="shared" si="28"/>
        <v>0</v>
      </c>
      <c r="M590" s="2">
        <v>41359</v>
      </c>
      <c r="N590">
        <v>24</v>
      </c>
      <c r="O590">
        <v>24</v>
      </c>
      <c r="P590">
        <v>0</v>
      </c>
      <c r="Q590">
        <v>0</v>
      </c>
      <c r="R590">
        <v>0</v>
      </c>
      <c r="S590">
        <v>0</v>
      </c>
      <c r="T590" t="str">
        <f>IFERROR(VLOOKUP(S590,Sheet2!$A$6:$B$31,2,0),"Not Available")</f>
        <v>Not Available</v>
      </c>
      <c r="U590" t="s">
        <v>21</v>
      </c>
      <c r="V590">
        <v>21782</v>
      </c>
      <c r="W590" s="1">
        <v>10576</v>
      </c>
      <c r="X590" t="s">
        <v>22</v>
      </c>
      <c r="Y590">
        <v>0</v>
      </c>
      <c r="Z590">
        <v>0</v>
      </c>
    </row>
    <row r="591" spans="1:26" x14ac:dyDescent="0.3">
      <c r="A591">
        <v>62280886039</v>
      </c>
      <c r="B591" t="s">
        <v>557</v>
      </c>
      <c r="C591">
        <v>72046346622</v>
      </c>
      <c r="D591" t="s">
        <v>498</v>
      </c>
      <c r="E591" s="1">
        <v>1730000</v>
      </c>
      <c r="F591">
        <v>9.75</v>
      </c>
      <c r="G591" s="1">
        <v>1766982.27</v>
      </c>
      <c r="H591" s="1">
        <v>1764357.27</v>
      </c>
      <c r="I591" s="5">
        <f t="shared" si="29"/>
        <v>0</v>
      </c>
      <c r="J591" s="8">
        <f t="shared" si="27"/>
        <v>0</v>
      </c>
      <c r="K591">
        <v>0</v>
      </c>
      <c r="L591" s="7">
        <f t="shared" si="28"/>
        <v>0</v>
      </c>
      <c r="M591" s="2">
        <v>41393</v>
      </c>
      <c r="N591">
        <v>25</v>
      </c>
      <c r="O591">
        <v>25</v>
      </c>
      <c r="P591">
        <v>0</v>
      </c>
      <c r="Q591">
        <v>0</v>
      </c>
      <c r="R591">
        <v>0</v>
      </c>
      <c r="S591">
        <v>0</v>
      </c>
      <c r="T591" t="str">
        <f>IFERROR(VLOOKUP(S591,Sheet2!$A$6:$B$31,2,0),"Not Available")</f>
        <v>Not Available</v>
      </c>
      <c r="U591" t="s">
        <v>21</v>
      </c>
      <c r="V591">
        <v>21782</v>
      </c>
      <c r="W591" s="1">
        <v>18383</v>
      </c>
      <c r="X591" t="s">
        <v>22</v>
      </c>
      <c r="Y591">
        <v>0</v>
      </c>
      <c r="Z591">
        <v>0</v>
      </c>
    </row>
    <row r="592" spans="1:26" x14ac:dyDescent="0.3">
      <c r="A592">
        <v>62281048803</v>
      </c>
      <c r="B592" t="s">
        <v>557</v>
      </c>
      <c r="C592">
        <v>72132925635</v>
      </c>
      <c r="D592" t="s">
        <v>499</v>
      </c>
      <c r="E592" s="1">
        <v>400000</v>
      </c>
      <c r="F592">
        <v>9.75</v>
      </c>
      <c r="G592" s="1">
        <v>85043.73</v>
      </c>
      <c r="H592" s="1">
        <v>78293.73</v>
      </c>
      <c r="I592" s="5">
        <f t="shared" si="29"/>
        <v>0</v>
      </c>
      <c r="J592" s="8">
        <f t="shared" si="27"/>
        <v>0</v>
      </c>
      <c r="K592">
        <v>0</v>
      </c>
      <c r="L592" s="7">
        <f t="shared" si="28"/>
        <v>0</v>
      </c>
      <c r="M592" s="2">
        <v>41394</v>
      </c>
      <c r="N592">
        <v>25</v>
      </c>
      <c r="O592">
        <v>25</v>
      </c>
      <c r="P592">
        <v>0</v>
      </c>
      <c r="Q592">
        <v>0</v>
      </c>
      <c r="R592">
        <v>0</v>
      </c>
      <c r="S592">
        <v>0</v>
      </c>
      <c r="T592" t="str">
        <f>IFERROR(VLOOKUP(S592,Sheet2!$A$6:$B$31,2,0),"Not Available")</f>
        <v>Not Available</v>
      </c>
      <c r="U592" t="s">
        <v>21</v>
      </c>
      <c r="V592">
        <v>21782</v>
      </c>
      <c r="W592" s="1">
        <v>4250</v>
      </c>
      <c r="X592" t="s">
        <v>22</v>
      </c>
      <c r="Y592">
        <v>0</v>
      </c>
      <c r="Z592">
        <v>0</v>
      </c>
    </row>
    <row r="593" spans="1:26" x14ac:dyDescent="0.3">
      <c r="A593">
        <v>62281054099</v>
      </c>
      <c r="B593" t="s">
        <v>557</v>
      </c>
      <c r="C593">
        <v>72017509140</v>
      </c>
      <c r="D593" t="s">
        <v>558</v>
      </c>
      <c r="E593" s="1">
        <v>660000</v>
      </c>
      <c r="F593">
        <v>9.75</v>
      </c>
      <c r="G593" s="1">
        <v>688021.26</v>
      </c>
      <c r="H593" s="1">
        <v>685965.26</v>
      </c>
      <c r="I593" s="5">
        <f t="shared" si="29"/>
        <v>0</v>
      </c>
      <c r="J593" s="8">
        <f t="shared" si="27"/>
        <v>0</v>
      </c>
      <c r="K593">
        <v>0</v>
      </c>
      <c r="L593" s="7">
        <f t="shared" si="28"/>
        <v>0</v>
      </c>
      <c r="M593" s="2">
        <v>41394</v>
      </c>
      <c r="N593">
        <v>24</v>
      </c>
      <c r="O593">
        <v>24</v>
      </c>
      <c r="P593">
        <v>0</v>
      </c>
      <c r="Q593">
        <v>0</v>
      </c>
      <c r="R593">
        <v>0</v>
      </c>
      <c r="S593">
        <v>0</v>
      </c>
      <c r="T593" t="str">
        <f>IFERROR(VLOOKUP(S593,Sheet2!$A$6:$B$31,2,0),"Not Available")</f>
        <v>Not Available</v>
      </c>
      <c r="U593" t="s">
        <v>21</v>
      </c>
      <c r="V593">
        <v>21782</v>
      </c>
      <c r="W593" s="1">
        <v>7081</v>
      </c>
      <c r="X593" t="s">
        <v>22</v>
      </c>
      <c r="Y593">
        <v>0</v>
      </c>
      <c r="Z593">
        <v>14.7</v>
      </c>
    </row>
    <row r="594" spans="1:26" x14ac:dyDescent="0.3">
      <c r="A594">
        <v>62282429809</v>
      </c>
      <c r="B594" t="s">
        <v>557</v>
      </c>
      <c r="C594">
        <v>72107850522</v>
      </c>
      <c r="D594" t="s">
        <v>500</v>
      </c>
      <c r="E594" s="1">
        <v>660000</v>
      </c>
      <c r="F594">
        <v>9.75</v>
      </c>
      <c r="G594" s="1">
        <v>655617</v>
      </c>
      <c r="H594" s="1">
        <v>601179</v>
      </c>
      <c r="I594" s="5">
        <f t="shared" si="29"/>
        <v>0</v>
      </c>
      <c r="J594" s="8">
        <f t="shared" si="27"/>
        <v>0</v>
      </c>
      <c r="K594">
        <v>0</v>
      </c>
      <c r="L594" s="7">
        <f t="shared" si="28"/>
        <v>0</v>
      </c>
      <c r="M594" s="2">
        <v>41408</v>
      </c>
      <c r="N594">
        <v>23</v>
      </c>
      <c r="O594">
        <v>23</v>
      </c>
      <c r="P594">
        <v>0</v>
      </c>
      <c r="Q594">
        <v>0</v>
      </c>
      <c r="R594">
        <v>0</v>
      </c>
      <c r="S594">
        <v>0</v>
      </c>
      <c r="T594" t="str">
        <f>IFERROR(VLOOKUP(S594,Sheet2!$A$6:$B$31,2,0),"Not Available")</f>
        <v>Not Available</v>
      </c>
      <c r="U594" t="s">
        <v>21</v>
      </c>
      <c r="V594">
        <v>21782</v>
      </c>
      <c r="W594" s="1">
        <v>7894</v>
      </c>
      <c r="X594" t="s">
        <v>22</v>
      </c>
      <c r="Y594">
        <v>0</v>
      </c>
      <c r="Z594">
        <v>0</v>
      </c>
    </row>
    <row r="595" spans="1:26" x14ac:dyDescent="0.3">
      <c r="A595">
        <v>62282460248</v>
      </c>
      <c r="B595" t="s">
        <v>557</v>
      </c>
      <c r="C595">
        <v>72000815021</v>
      </c>
      <c r="D595" t="s">
        <v>501</v>
      </c>
      <c r="E595" s="1">
        <v>600000</v>
      </c>
      <c r="F595">
        <v>9.75</v>
      </c>
      <c r="G595" s="1">
        <v>656912.22</v>
      </c>
      <c r="H595" s="1">
        <v>654768.22</v>
      </c>
      <c r="I595" s="5">
        <f t="shared" si="29"/>
        <v>0</v>
      </c>
      <c r="J595" s="8">
        <f t="shared" si="27"/>
        <v>0</v>
      </c>
      <c r="K595">
        <v>0</v>
      </c>
      <c r="L595" s="7">
        <f t="shared" si="28"/>
        <v>0</v>
      </c>
      <c r="M595" s="2">
        <v>41408</v>
      </c>
      <c r="N595">
        <v>23</v>
      </c>
      <c r="O595">
        <v>23</v>
      </c>
      <c r="P595">
        <v>0</v>
      </c>
      <c r="Q595">
        <v>0</v>
      </c>
      <c r="R595">
        <v>0</v>
      </c>
      <c r="S595">
        <v>0</v>
      </c>
      <c r="T595" t="str">
        <f>IFERROR(VLOOKUP(S595,Sheet2!$A$6:$B$31,2,0),"Not Available")</f>
        <v>Not Available</v>
      </c>
      <c r="U595" t="s">
        <v>21</v>
      </c>
      <c r="V595">
        <v>21782</v>
      </c>
      <c r="W595" s="1">
        <v>6466</v>
      </c>
      <c r="X595" t="s">
        <v>22</v>
      </c>
      <c r="Y595">
        <v>0</v>
      </c>
      <c r="Z595">
        <v>0</v>
      </c>
    </row>
    <row r="596" spans="1:26" x14ac:dyDescent="0.3">
      <c r="A596">
        <v>62282652533</v>
      </c>
      <c r="B596" t="s">
        <v>557</v>
      </c>
      <c r="C596">
        <v>72132925341</v>
      </c>
      <c r="D596" t="s">
        <v>502</v>
      </c>
      <c r="E596" s="1">
        <v>780000</v>
      </c>
      <c r="F596">
        <v>9.75</v>
      </c>
      <c r="G596" s="1">
        <v>795919</v>
      </c>
      <c r="H596" s="1">
        <v>615721</v>
      </c>
      <c r="I596" s="5">
        <f t="shared" si="29"/>
        <v>0</v>
      </c>
      <c r="J596" s="8">
        <f t="shared" si="27"/>
        <v>0</v>
      </c>
      <c r="K596">
        <v>0</v>
      </c>
      <c r="L596" s="7">
        <f t="shared" si="28"/>
        <v>0</v>
      </c>
      <c r="M596" s="2">
        <v>41409</v>
      </c>
      <c r="N596">
        <v>23</v>
      </c>
      <c r="O596">
        <v>23</v>
      </c>
      <c r="P596">
        <v>0</v>
      </c>
      <c r="Q596">
        <v>0</v>
      </c>
      <c r="R596">
        <v>0</v>
      </c>
      <c r="S596">
        <v>0</v>
      </c>
      <c r="T596" t="str">
        <f>IFERROR(VLOOKUP(S596,Sheet2!$A$6:$B$31,2,0),"Not Available")</f>
        <v>Not Available</v>
      </c>
      <c r="U596" t="s">
        <v>21</v>
      </c>
      <c r="V596">
        <v>21782</v>
      </c>
      <c r="W596" s="1">
        <v>8404</v>
      </c>
      <c r="X596" t="s">
        <v>22</v>
      </c>
      <c r="Y596">
        <v>0</v>
      </c>
      <c r="Z596">
        <v>0</v>
      </c>
    </row>
    <row r="597" spans="1:26" x14ac:dyDescent="0.3">
      <c r="A597">
        <v>62282972085</v>
      </c>
      <c r="B597" t="s">
        <v>557</v>
      </c>
      <c r="C597">
        <v>72036881800</v>
      </c>
      <c r="D597" t="s">
        <v>559</v>
      </c>
      <c r="E597" s="1">
        <v>600000</v>
      </c>
      <c r="F597">
        <v>9.75</v>
      </c>
      <c r="G597" s="1">
        <v>616367</v>
      </c>
      <c r="H597" s="1">
        <v>576424</v>
      </c>
      <c r="I597" s="5">
        <f t="shared" si="29"/>
        <v>0</v>
      </c>
      <c r="J597" s="8">
        <f t="shared" si="27"/>
        <v>0</v>
      </c>
      <c r="K597">
        <v>0</v>
      </c>
      <c r="L597" s="7">
        <f t="shared" si="28"/>
        <v>0</v>
      </c>
      <c r="M597" s="2">
        <v>41412</v>
      </c>
      <c r="N597">
        <v>23</v>
      </c>
      <c r="O597">
        <v>23</v>
      </c>
      <c r="P597">
        <v>0</v>
      </c>
      <c r="Q597">
        <v>0</v>
      </c>
      <c r="R597">
        <v>0</v>
      </c>
      <c r="S597">
        <v>0</v>
      </c>
      <c r="T597" t="str">
        <f>IFERROR(VLOOKUP(S597,Sheet2!$A$6:$B$31,2,0),"Not Available")</f>
        <v>Not Available</v>
      </c>
      <c r="U597" t="s">
        <v>21</v>
      </c>
      <c r="V597">
        <v>21782</v>
      </c>
      <c r="W597" s="1">
        <v>6459</v>
      </c>
      <c r="X597" t="s">
        <v>22</v>
      </c>
      <c r="Y597">
        <v>0</v>
      </c>
      <c r="Z597">
        <v>0</v>
      </c>
    </row>
    <row r="598" spans="1:26" x14ac:dyDescent="0.3">
      <c r="A598">
        <v>62284422405</v>
      </c>
      <c r="B598" t="s">
        <v>557</v>
      </c>
      <c r="C598">
        <v>72134105235</v>
      </c>
      <c r="D598" t="s">
        <v>503</v>
      </c>
      <c r="E598" s="1">
        <v>900000</v>
      </c>
      <c r="F598">
        <v>9.75</v>
      </c>
      <c r="G598" s="1">
        <v>923685</v>
      </c>
      <c r="H598" s="1">
        <v>902220</v>
      </c>
      <c r="I598" s="5">
        <f t="shared" si="29"/>
        <v>0</v>
      </c>
      <c r="J598" s="8">
        <f t="shared" si="27"/>
        <v>0</v>
      </c>
      <c r="K598">
        <v>0</v>
      </c>
      <c r="L598" s="7">
        <f t="shared" si="28"/>
        <v>0</v>
      </c>
      <c r="M598" s="2">
        <v>41426</v>
      </c>
      <c r="N598">
        <v>24</v>
      </c>
      <c r="O598">
        <v>24</v>
      </c>
      <c r="P598">
        <v>0</v>
      </c>
      <c r="Q598">
        <v>0</v>
      </c>
      <c r="R598">
        <v>0</v>
      </c>
      <c r="S598">
        <v>0</v>
      </c>
      <c r="T598" t="str">
        <f>IFERROR(VLOOKUP(S598,Sheet2!$A$6:$B$31,2,0),"Not Available")</f>
        <v>Not Available</v>
      </c>
      <c r="U598" t="s">
        <v>21</v>
      </c>
      <c r="V598">
        <v>21782</v>
      </c>
      <c r="W598" s="1">
        <v>9546</v>
      </c>
      <c r="X598" t="s">
        <v>22</v>
      </c>
      <c r="Y598">
        <v>0</v>
      </c>
      <c r="Z598">
        <v>0</v>
      </c>
    </row>
    <row r="599" spans="1:26" x14ac:dyDescent="0.3">
      <c r="A599">
        <v>62284752411</v>
      </c>
      <c r="B599" t="s">
        <v>557</v>
      </c>
      <c r="C599">
        <v>72000756506</v>
      </c>
      <c r="D599" t="s">
        <v>399</v>
      </c>
      <c r="E599" s="1">
        <v>850000</v>
      </c>
      <c r="F599">
        <v>9.75</v>
      </c>
      <c r="G599" s="1">
        <v>836579.03</v>
      </c>
      <c r="H599" s="1">
        <v>835941.03</v>
      </c>
      <c r="I599" s="5">
        <f t="shared" si="29"/>
        <v>0</v>
      </c>
      <c r="J599" s="8">
        <f t="shared" si="27"/>
        <v>0</v>
      </c>
      <c r="K599">
        <v>0</v>
      </c>
      <c r="L599" s="7">
        <f t="shared" si="28"/>
        <v>0</v>
      </c>
      <c r="M599" s="2">
        <v>41430</v>
      </c>
      <c r="N599">
        <v>24</v>
      </c>
      <c r="O599">
        <v>24</v>
      </c>
      <c r="P599">
        <v>0</v>
      </c>
      <c r="Q599">
        <v>0</v>
      </c>
      <c r="R599">
        <v>0</v>
      </c>
      <c r="S599">
        <v>0</v>
      </c>
      <c r="T599" t="str">
        <f>IFERROR(VLOOKUP(S599,Sheet2!$A$6:$B$31,2,0),"Not Available")</f>
        <v>Not Available</v>
      </c>
      <c r="U599" t="s">
        <v>21</v>
      </c>
      <c r="V599">
        <v>21782</v>
      </c>
      <c r="W599" s="1">
        <v>10683</v>
      </c>
      <c r="X599" t="s">
        <v>22</v>
      </c>
      <c r="Y599">
        <v>0</v>
      </c>
      <c r="Z599">
        <v>0</v>
      </c>
    </row>
    <row r="600" spans="1:26" x14ac:dyDescent="0.3">
      <c r="A600">
        <v>62285059876</v>
      </c>
      <c r="B600" t="s">
        <v>557</v>
      </c>
      <c r="C600">
        <v>72039718171</v>
      </c>
      <c r="D600" t="s">
        <v>504</v>
      </c>
      <c r="E600" s="1">
        <v>1700000</v>
      </c>
      <c r="F600">
        <v>9.75</v>
      </c>
      <c r="G600" s="1">
        <v>1906538.37</v>
      </c>
      <c r="H600" s="1">
        <v>1898736.37</v>
      </c>
      <c r="I600" s="5">
        <f t="shared" si="29"/>
        <v>0</v>
      </c>
      <c r="J600" s="8">
        <f t="shared" si="27"/>
        <v>0</v>
      </c>
      <c r="K600">
        <v>0</v>
      </c>
      <c r="L600" s="7">
        <f t="shared" si="28"/>
        <v>0</v>
      </c>
      <c r="M600" s="2">
        <v>41431</v>
      </c>
      <c r="N600">
        <v>21</v>
      </c>
      <c r="O600">
        <v>21</v>
      </c>
      <c r="P600">
        <v>0</v>
      </c>
      <c r="Q600">
        <v>0</v>
      </c>
      <c r="R600">
        <v>0</v>
      </c>
      <c r="S600">
        <v>0</v>
      </c>
      <c r="T600" t="str">
        <f>IFERROR(VLOOKUP(S600,Sheet2!$A$6:$B$31,2,0),"Not Available")</f>
        <v>Not Available</v>
      </c>
      <c r="U600" t="s">
        <v>21</v>
      </c>
      <c r="V600">
        <v>21782</v>
      </c>
      <c r="W600" s="1">
        <v>18538</v>
      </c>
      <c r="X600" t="s">
        <v>22</v>
      </c>
      <c r="Y600">
        <v>0</v>
      </c>
      <c r="Z600">
        <v>74.69</v>
      </c>
    </row>
    <row r="601" spans="1:26" x14ac:dyDescent="0.3">
      <c r="A601">
        <v>62286254038</v>
      </c>
      <c r="B601" t="s">
        <v>557</v>
      </c>
      <c r="C601">
        <v>72133456784</v>
      </c>
      <c r="D601" t="s">
        <v>560</v>
      </c>
      <c r="E601" s="1">
        <v>1000000</v>
      </c>
      <c r="F601">
        <v>9.75</v>
      </c>
      <c r="G601" s="1">
        <v>1023190.9</v>
      </c>
      <c r="H601" s="1">
        <v>1033734.9</v>
      </c>
      <c r="I601" s="5">
        <f t="shared" si="29"/>
        <v>10544</v>
      </c>
      <c r="J601" s="8">
        <f t="shared" si="27"/>
        <v>0.97865231111936146</v>
      </c>
      <c r="K601" s="1">
        <v>10544</v>
      </c>
      <c r="L601" s="7">
        <f t="shared" si="28"/>
        <v>0</v>
      </c>
      <c r="M601" s="2">
        <v>41440</v>
      </c>
      <c r="N601">
        <v>22</v>
      </c>
      <c r="O601">
        <v>21</v>
      </c>
      <c r="P601">
        <v>1</v>
      </c>
      <c r="Q601">
        <v>0</v>
      </c>
      <c r="R601">
        <v>0</v>
      </c>
      <c r="S601">
        <v>0</v>
      </c>
      <c r="T601" t="str">
        <f>IFERROR(VLOOKUP(S601,Sheet2!$A$6:$B$31,2,0),"Not Available")</f>
        <v>Not Available</v>
      </c>
      <c r="U601" t="s">
        <v>21</v>
      </c>
      <c r="V601">
        <v>21782</v>
      </c>
      <c r="W601" s="1">
        <v>10774</v>
      </c>
      <c r="X601" s="2">
        <v>42430</v>
      </c>
      <c r="Y601">
        <v>0</v>
      </c>
      <c r="Z601">
        <v>0</v>
      </c>
    </row>
    <row r="602" spans="1:26" x14ac:dyDescent="0.3">
      <c r="A602">
        <v>62287151406</v>
      </c>
      <c r="B602" t="s">
        <v>557</v>
      </c>
      <c r="C602">
        <v>72118715751</v>
      </c>
      <c r="D602" t="s">
        <v>561</v>
      </c>
      <c r="E602" s="1">
        <v>1300000</v>
      </c>
      <c r="F602">
        <v>9.75</v>
      </c>
      <c r="G602" s="1">
        <v>1305749.94</v>
      </c>
      <c r="H602" s="1">
        <v>1305441.94</v>
      </c>
      <c r="I602" s="5">
        <f t="shared" si="29"/>
        <v>0</v>
      </c>
      <c r="J602" s="8">
        <f t="shared" si="27"/>
        <v>0</v>
      </c>
      <c r="K602">
        <v>0</v>
      </c>
      <c r="L602" s="7">
        <f t="shared" si="28"/>
        <v>0</v>
      </c>
      <c r="M602" s="2">
        <v>41445</v>
      </c>
      <c r="N602">
        <v>22</v>
      </c>
      <c r="O602">
        <v>22</v>
      </c>
      <c r="P602">
        <v>0</v>
      </c>
      <c r="Q602">
        <v>0</v>
      </c>
      <c r="R602">
        <v>0</v>
      </c>
      <c r="S602">
        <v>0</v>
      </c>
      <c r="T602" t="str">
        <f>IFERROR(VLOOKUP(S602,Sheet2!$A$6:$B$31,2,0),"Not Available")</f>
        <v>Not Available</v>
      </c>
      <c r="U602" t="s">
        <v>21</v>
      </c>
      <c r="V602">
        <v>21782</v>
      </c>
      <c r="W602" s="1">
        <v>13986</v>
      </c>
      <c r="X602" t="s">
        <v>22</v>
      </c>
      <c r="Y602">
        <v>0</v>
      </c>
      <c r="Z602">
        <v>0</v>
      </c>
    </row>
    <row r="603" spans="1:26" x14ac:dyDescent="0.3">
      <c r="A603">
        <v>62287601162</v>
      </c>
      <c r="B603" t="s">
        <v>557</v>
      </c>
      <c r="C603">
        <v>72005864948</v>
      </c>
      <c r="D603" t="s">
        <v>562</v>
      </c>
      <c r="E603" s="1">
        <v>2550000</v>
      </c>
      <c r="F603">
        <v>9.75</v>
      </c>
      <c r="G603" s="1">
        <v>2606424</v>
      </c>
      <c r="H603" s="1">
        <v>2519290</v>
      </c>
      <c r="I603" s="5">
        <f t="shared" si="29"/>
        <v>0</v>
      </c>
      <c r="J603" s="8">
        <f t="shared" si="27"/>
        <v>0</v>
      </c>
      <c r="K603">
        <v>0</v>
      </c>
      <c r="L603" s="7">
        <f t="shared" si="28"/>
        <v>0</v>
      </c>
      <c r="M603" s="2">
        <v>41449</v>
      </c>
      <c r="N603">
        <v>22</v>
      </c>
      <c r="O603">
        <v>22</v>
      </c>
      <c r="P603">
        <v>0</v>
      </c>
      <c r="Q603">
        <v>0</v>
      </c>
      <c r="R603">
        <v>0</v>
      </c>
      <c r="S603">
        <v>0</v>
      </c>
      <c r="T603" t="str">
        <f>IFERROR(VLOOKUP(S603,Sheet2!$A$6:$B$31,2,0),"Not Available")</f>
        <v>Not Available</v>
      </c>
      <c r="U603" t="s">
        <v>21</v>
      </c>
      <c r="V603">
        <v>21782</v>
      </c>
      <c r="W603" s="1">
        <v>27403</v>
      </c>
      <c r="X603" t="s">
        <v>22</v>
      </c>
      <c r="Y603">
        <v>0</v>
      </c>
      <c r="Z603">
        <v>0</v>
      </c>
    </row>
    <row r="604" spans="1:26" x14ac:dyDescent="0.3">
      <c r="A604">
        <v>62289543832</v>
      </c>
      <c r="B604" t="s">
        <v>557</v>
      </c>
      <c r="C604">
        <v>72116646663</v>
      </c>
      <c r="D604" t="s">
        <v>228</v>
      </c>
      <c r="E604" s="1">
        <v>700000</v>
      </c>
      <c r="F604">
        <v>9.75</v>
      </c>
      <c r="G604" s="1">
        <v>713768</v>
      </c>
      <c r="H604" s="1">
        <v>681063</v>
      </c>
      <c r="I604" s="5">
        <f t="shared" si="29"/>
        <v>0</v>
      </c>
      <c r="J604" s="8">
        <f t="shared" si="27"/>
        <v>0</v>
      </c>
      <c r="K604">
        <v>0</v>
      </c>
      <c r="L604" s="7">
        <f t="shared" si="28"/>
        <v>0</v>
      </c>
      <c r="M604" s="2">
        <v>41459</v>
      </c>
      <c r="N604">
        <v>21</v>
      </c>
      <c r="O604">
        <v>21</v>
      </c>
      <c r="P604">
        <v>0</v>
      </c>
      <c r="Q604">
        <v>0</v>
      </c>
      <c r="R604">
        <v>0</v>
      </c>
      <c r="S604">
        <v>0</v>
      </c>
      <c r="T604" t="str">
        <f>IFERROR(VLOOKUP(S604,Sheet2!$A$6:$B$31,2,0),"Not Available")</f>
        <v>Not Available</v>
      </c>
      <c r="U604" t="s">
        <v>21</v>
      </c>
      <c r="V604">
        <v>21782</v>
      </c>
      <c r="W604" s="1">
        <v>8395</v>
      </c>
      <c r="X604" t="s">
        <v>22</v>
      </c>
      <c r="Y604">
        <v>0</v>
      </c>
      <c r="Z604">
        <v>0</v>
      </c>
    </row>
    <row r="605" spans="1:26" x14ac:dyDescent="0.3">
      <c r="A605">
        <v>62291090477</v>
      </c>
      <c r="B605" t="s">
        <v>557</v>
      </c>
      <c r="C605">
        <v>72000799119</v>
      </c>
      <c r="D605" t="s">
        <v>563</v>
      </c>
      <c r="E605" s="1">
        <v>2600000</v>
      </c>
      <c r="F605">
        <v>9.75</v>
      </c>
      <c r="G605" s="1">
        <v>2323282</v>
      </c>
      <c r="H605" s="1">
        <v>2220245</v>
      </c>
      <c r="I605" s="5">
        <f t="shared" si="29"/>
        <v>0</v>
      </c>
      <c r="J605" s="8">
        <f t="shared" si="27"/>
        <v>0</v>
      </c>
      <c r="K605">
        <v>0</v>
      </c>
      <c r="L605" s="7">
        <f t="shared" si="28"/>
        <v>0</v>
      </c>
      <c r="M605" s="2">
        <v>41468</v>
      </c>
      <c r="N605">
        <v>21</v>
      </c>
      <c r="O605">
        <v>21</v>
      </c>
      <c r="P605">
        <v>0</v>
      </c>
      <c r="Q605">
        <v>0</v>
      </c>
      <c r="R605">
        <v>0</v>
      </c>
      <c r="S605">
        <v>0</v>
      </c>
      <c r="T605" t="str">
        <f>IFERROR(VLOOKUP(S605,Sheet2!$A$6:$B$31,2,0),"Not Available")</f>
        <v>Not Available</v>
      </c>
      <c r="U605" t="s">
        <v>21</v>
      </c>
      <c r="V605">
        <v>21782</v>
      </c>
      <c r="W605" s="1">
        <v>31103</v>
      </c>
      <c r="X605" t="s">
        <v>22</v>
      </c>
      <c r="Y605">
        <v>0</v>
      </c>
      <c r="Z605">
        <v>0</v>
      </c>
    </row>
    <row r="606" spans="1:26" x14ac:dyDescent="0.3">
      <c r="A606">
        <v>62291367066</v>
      </c>
      <c r="B606" t="s">
        <v>557</v>
      </c>
      <c r="C606">
        <v>72006908078</v>
      </c>
      <c r="D606" t="s">
        <v>564</v>
      </c>
      <c r="E606" s="1">
        <v>500000</v>
      </c>
      <c r="F606">
        <v>9.75</v>
      </c>
      <c r="G606" s="1">
        <v>452579</v>
      </c>
      <c r="H606" s="1">
        <v>287587</v>
      </c>
      <c r="I606" s="5">
        <f t="shared" si="29"/>
        <v>0</v>
      </c>
      <c r="J606" s="8">
        <f t="shared" si="27"/>
        <v>0</v>
      </c>
      <c r="K606">
        <v>0</v>
      </c>
      <c r="L606" s="7">
        <f t="shared" si="28"/>
        <v>0</v>
      </c>
      <c r="M606" s="2">
        <v>41478</v>
      </c>
      <c r="N606">
        <v>28</v>
      </c>
      <c r="O606">
        <v>28</v>
      </c>
      <c r="P606">
        <v>0</v>
      </c>
      <c r="Q606">
        <v>0</v>
      </c>
      <c r="R606">
        <v>0</v>
      </c>
      <c r="S606">
        <v>0</v>
      </c>
      <c r="T606" t="str">
        <f>IFERROR(VLOOKUP(S606,Sheet2!$A$6:$B$31,2,0),"Not Available")</f>
        <v>Not Available</v>
      </c>
      <c r="U606" t="s">
        <v>21</v>
      </c>
      <c r="V606">
        <v>21782</v>
      </c>
      <c r="W606" s="1">
        <v>5536</v>
      </c>
      <c r="X606" t="s">
        <v>22</v>
      </c>
      <c r="Y606">
        <v>0</v>
      </c>
      <c r="Z606">
        <v>0</v>
      </c>
    </row>
    <row r="607" spans="1:26" x14ac:dyDescent="0.3">
      <c r="A607">
        <v>62293285068</v>
      </c>
      <c r="B607" t="s">
        <v>557</v>
      </c>
      <c r="C607">
        <v>72135845600</v>
      </c>
      <c r="D607" t="s">
        <v>565</v>
      </c>
      <c r="E607" s="1">
        <v>800000</v>
      </c>
      <c r="F607">
        <v>9.75</v>
      </c>
      <c r="G607" s="1">
        <v>797575</v>
      </c>
      <c r="H607" s="1">
        <v>608028</v>
      </c>
      <c r="I607" s="5">
        <f t="shared" si="29"/>
        <v>0</v>
      </c>
      <c r="J607" s="8">
        <f t="shared" si="27"/>
        <v>0</v>
      </c>
      <c r="K607">
        <v>0</v>
      </c>
      <c r="L607" s="7">
        <f t="shared" si="28"/>
        <v>0</v>
      </c>
      <c r="M607" s="2">
        <v>41481</v>
      </c>
      <c r="N607">
        <v>21</v>
      </c>
      <c r="O607">
        <v>21</v>
      </c>
      <c r="P607">
        <v>0</v>
      </c>
      <c r="Q607">
        <v>0</v>
      </c>
      <c r="R607">
        <v>0</v>
      </c>
      <c r="S607">
        <v>0</v>
      </c>
      <c r="T607" t="str">
        <f>IFERROR(VLOOKUP(S607,Sheet2!$A$6:$B$31,2,0),"Not Available")</f>
        <v>Not Available</v>
      </c>
      <c r="U607" t="s">
        <v>21</v>
      </c>
      <c r="V607">
        <v>21782</v>
      </c>
      <c r="W607" s="1">
        <v>8593</v>
      </c>
      <c r="X607" t="s">
        <v>22</v>
      </c>
      <c r="Y607">
        <v>0</v>
      </c>
      <c r="Z607">
        <v>0</v>
      </c>
    </row>
    <row r="608" spans="1:26" x14ac:dyDescent="0.3">
      <c r="A608">
        <v>62296247664</v>
      </c>
      <c r="B608" t="s">
        <v>557</v>
      </c>
      <c r="C608">
        <v>72140638673</v>
      </c>
      <c r="D608" t="s">
        <v>566</v>
      </c>
      <c r="E608" s="1">
        <v>1013000</v>
      </c>
      <c r="F608">
        <v>9.75</v>
      </c>
      <c r="G608" s="1">
        <v>944208.84</v>
      </c>
      <c r="H608" s="1">
        <v>944113.84</v>
      </c>
      <c r="I608" s="5">
        <f t="shared" si="29"/>
        <v>0</v>
      </c>
      <c r="J608" s="8">
        <f t="shared" si="27"/>
        <v>0</v>
      </c>
      <c r="K608">
        <v>0</v>
      </c>
      <c r="L608" s="7">
        <f t="shared" si="28"/>
        <v>0</v>
      </c>
      <c r="M608" s="2">
        <v>41500</v>
      </c>
      <c r="N608">
        <v>20</v>
      </c>
      <c r="O608">
        <v>20</v>
      </c>
      <c r="P608">
        <v>0</v>
      </c>
      <c r="Q608">
        <v>0</v>
      </c>
      <c r="R608">
        <v>0</v>
      </c>
      <c r="S608">
        <v>0</v>
      </c>
      <c r="T608" t="str">
        <f>IFERROR(VLOOKUP(S608,Sheet2!$A$6:$B$31,2,0),"Not Available")</f>
        <v>Not Available</v>
      </c>
      <c r="U608" t="s">
        <v>21</v>
      </c>
      <c r="V608">
        <v>21782</v>
      </c>
      <c r="W608" s="1">
        <v>11094</v>
      </c>
      <c r="X608" t="s">
        <v>22</v>
      </c>
      <c r="Y608">
        <v>0</v>
      </c>
      <c r="Z608">
        <v>0</v>
      </c>
    </row>
    <row r="609" spans="1:26" x14ac:dyDescent="0.3">
      <c r="A609">
        <v>62282663941</v>
      </c>
      <c r="B609" t="s">
        <v>557</v>
      </c>
      <c r="C609">
        <v>72131289203</v>
      </c>
      <c r="D609" t="s">
        <v>567</v>
      </c>
      <c r="E609" s="1">
        <v>640000</v>
      </c>
      <c r="F609">
        <v>9.75</v>
      </c>
      <c r="G609" s="1">
        <v>668136</v>
      </c>
      <c r="H609" s="1">
        <v>677412</v>
      </c>
      <c r="I609" s="5">
        <f t="shared" si="29"/>
        <v>9276</v>
      </c>
      <c r="J609" s="8">
        <f t="shared" si="27"/>
        <v>1.3457130422167416</v>
      </c>
      <c r="K609" s="1">
        <v>9276</v>
      </c>
      <c r="L609" s="7">
        <f t="shared" si="28"/>
        <v>0</v>
      </c>
      <c r="M609" s="2">
        <v>41410</v>
      </c>
      <c r="N609">
        <v>23</v>
      </c>
      <c r="O609">
        <v>22</v>
      </c>
      <c r="P609">
        <v>1</v>
      </c>
      <c r="Q609">
        <v>2</v>
      </c>
      <c r="R609">
        <v>2</v>
      </c>
      <c r="S609">
        <v>504</v>
      </c>
      <c r="T609" t="str">
        <f>IFERROR(VLOOKUP(S609,Sheet2!$A$6:$B$31,2,0),"Not Available")</f>
        <v>1EMI =&gt; 30 days overdue</v>
      </c>
      <c r="U609" t="s">
        <v>21</v>
      </c>
      <c r="V609">
        <v>0</v>
      </c>
      <c r="W609" s="1">
        <v>6893</v>
      </c>
      <c r="X609" s="2">
        <v>42430</v>
      </c>
      <c r="Y609">
        <v>0</v>
      </c>
      <c r="Z609">
        <v>0</v>
      </c>
    </row>
    <row r="610" spans="1:26" x14ac:dyDescent="0.3">
      <c r="A610">
        <v>62293344398</v>
      </c>
      <c r="B610" t="s">
        <v>557</v>
      </c>
      <c r="C610">
        <v>72135804083</v>
      </c>
      <c r="D610" t="s">
        <v>568</v>
      </c>
      <c r="E610" s="1">
        <v>1000000</v>
      </c>
      <c r="F610">
        <v>9.75</v>
      </c>
      <c r="G610" s="1">
        <v>959001</v>
      </c>
      <c r="H610" s="1">
        <v>972282</v>
      </c>
      <c r="I610" s="5">
        <f t="shared" si="29"/>
        <v>13281</v>
      </c>
      <c r="J610" s="8">
        <f t="shared" si="27"/>
        <v>1.3620141523946261</v>
      </c>
      <c r="K610" s="1">
        <v>13281</v>
      </c>
      <c r="L610" s="7">
        <f t="shared" si="28"/>
        <v>0</v>
      </c>
      <c r="M610" s="2">
        <v>41482</v>
      </c>
      <c r="N610">
        <v>31</v>
      </c>
      <c r="O610">
        <v>30</v>
      </c>
      <c r="P610">
        <v>1</v>
      </c>
      <c r="Q610">
        <v>2</v>
      </c>
      <c r="R610">
        <v>2</v>
      </c>
      <c r="S610">
        <v>504</v>
      </c>
      <c r="T610" t="str">
        <f>IFERROR(VLOOKUP(S610,Sheet2!$A$6:$B$31,2,0),"Not Available")</f>
        <v>1EMI =&gt; 30 days overdue</v>
      </c>
      <c r="U610" t="s">
        <v>21</v>
      </c>
      <c r="V610">
        <v>21782</v>
      </c>
      <c r="W610" s="1">
        <v>9751</v>
      </c>
      <c r="X610" s="2">
        <v>42430</v>
      </c>
      <c r="Y610">
        <v>0</v>
      </c>
      <c r="Z610">
        <v>0</v>
      </c>
    </row>
    <row r="611" spans="1:26" x14ac:dyDescent="0.3">
      <c r="A611">
        <v>62303714057</v>
      </c>
      <c r="B611" t="s">
        <v>557</v>
      </c>
      <c r="C611">
        <v>72113699936</v>
      </c>
      <c r="D611" t="s">
        <v>424</v>
      </c>
      <c r="E611" s="1">
        <v>1870000</v>
      </c>
      <c r="F611">
        <v>9.75</v>
      </c>
      <c r="G611" s="1">
        <v>2066172.76</v>
      </c>
      <c r="H611" s="1">
        <v>2106242.7599999998</v>
      </c>
      <c r="I611" s="5">
        <f t="shared" si="29"/>
        <v>40069.999999999767</v>
      </c>
      <c r="J611" s="8">
        <f t="shared" si="27"/>
        <v>1.9905613512170774</v>
      </c>
      <c r="K611" s="1">
        <v>40070</v>
      </c>
      <c r="L611" s="7">
        <f t="shared" si="28"/>
        <v>-2.3283064365386963E-10</v>
      </c>
      <c r="M611" s="2">
        <v>41535</v>
      </c>
      <c r="N611">
        <v>19</v>
      </c>
      <c r="O611">
        <v>17</v>
      </c>
      <c r="P611">
        <v>2</v>
      </c>
      <c r="Q611">
        <v>2</v>
      </c>
      <c r="R611">
        <v>2</v>
      </c>
      <c r="S611">
        <v>504</v>
      </c>
      <c r="T611" t="str">
        <f>IFERROR(VLOOKUP(S611,Sheet2!$A$6:$B$31,2,0),"Not Available")</f>
        <v>1EMI =&gt; 30 days overdue</v>
      </c>
      <c r="U611" t="s">
        <v>21</v>
      </c>
      <c r="V611">
        <v>21782</v>
      </c>
      <c r="W611" s="1">
        <v>20130</v>
      </c>
      <c r="X611" s="2">
        <v>42430</v>
      </c>
      <c r="Y611">
        <v>0</v>
      </c>
      <c r="Z611">
        <v>0</v>
      </c>
    </row>
    <row r="612" spans="1:26" x14ac:dyDescent="0.3">
      <c r="A612">
        <v>62315083219</v>
      </c>
      <c r="B612" t="s">
        <v>569</v>
      </c>
      <c r="C612">
        <v>72095084699</v>
      </c>
      <c r="D612" t="s">
        <v>455</v>
      </c>
      <c r="E612" s="1">
        <v>750000</v>
      </c>
      <c r="F612">
        <v>9.75</v>
      </c>
      <c r="G612" s="1">
        <v>749514.97</v>
      </c>
      <c r="H612" s="1">
        <v>746218.97</v>
      </c>
      <c r="I612" s="5">
        <f t="shared" si="29"/>
        <v>0</v>
      </c>
      <c r="J612" s="8">
        <f t="shared" si="27"/>
        <v>0</v>
      </c>
      <c r="K612">
        <v>0</v>
      </c>
      <c r="L612" s="7">
        <f t="shared" si="28"/>
        <v>0</v>
      </c>
      <c r="M612" s="2">
        <v>41589</v>
      </c>
      <c r="N612">
        <v>24</v>
      </c>
      <c r="O612">
        <v>24</v>
      </c>
      <c r="P612">
        <v>0</v>
      </c>
      <c r="Q612">
        <v>0</v>
      </c>
      <c r="R612">
        <v>0</v>
      </c>
      <c r="S612">
        <v>0</v>
      </c>
      <c r="T612" t="str">
        <f>IFERROR(VLOOKUP(S612,Sheet2!$A$6:$B$31,2,0),"Not Available")</f>
        <v>Not Available</v>
      </c>
      <c r="U612" t="s">
        <v>21</v>
      </c>
      <c r="V612">
        <v>0</v>
      </c>
      <c r="W612" s="1">
        <v>7671</v>
      </c>
      <c r="X612" t="s">
        <v>22</v>
      </c>
      <c r="Y612">
        <v>0</v>
      </c>
      <c r="Z612">
        <v>0</v>
      </c>
    </row>
    <row r="613" spans="1:26" x14ac:dyDescent="0.3">
      <c r="A613">
        <v>62318044415</v>
      </c>
      <c r="B613" t="s">
        <v>569</v>
      </c>
      <c r="C613">
        <v>72077249996</v>
      </c>
      <c r="D613" t="s">
        <v>570</v>
      </c>
      <c r="E613" s="1">
        <v>850000</v>
      </c>
      <c r="F613">
        <v>9.75</v>
      </c>
      <c r="G613" s="1">
        <v>833116.61</v>
      </c>
      <c r="H613" s="1">
        <v>831256.61</v>
      </c>
      <c r="I613" s="5">
        <f t="shared" si="29"/>
        <v>0</v>
      </c>
      <c r="J613" s="8">
        <f t="shared" si="27"/>
        <v>0</v>
      </c>
      <c r="K613">
        <v>0</v>
      </c>
      <c r="L613" s="7">
        <f t="shared" si="28"/>
        <v>0</v>
      </c>
      <c r="M613" s="2">
        <v>41603</v>
      </c>
      <c r="N613">
        <v>22</v>
      </c>
      <c r="O613">
        <v>22</v>
      </c>
      <c r="P613">
        <v>0</v>
      </c>
      <c r="Q613">
        <v>0</v>
      </c>
      <c r="R613">
        <v>0</v>
      </c>
      <c r="S613">
        <v>0</v>
      </c>
      <c r="T613" t="str">
        <f>IFERROR(VLOOKUP(S613,Sheet2!$A$6:$B$31,2,0),"Not Available")</f>
        <v>Not Available</v>
      </c>
      <c r="U613" t="s">
        <v>21</v>
      </c>
      <c r="V613">
        <v>21782</v>
      </c>
      <c r="W613" s="1">
        <v>9879</v>
      </c>
      <c r="X613" t="s">
        <v>22</v>
      </c>
      <c r="Y613">
        <v>0</v>
      </c>
      <c r="Z613">
        <v>0</v>
      </c>
    </row>
    <row r="614" spans="1:26" x14ac:dyDescent="0.3">
      <c r="A614">
        <v>62321248379</v>
      </c>
      <c r="B614" t="s">
        <v>569</v>
      </c>
      <c r="C614">
        <v>78204919183</v>
      </c>
      <c r="D614" t="s">
        <v>571</v>
      </c>
      <c r="E614" s="1">
        <v>400000</v>
      </c>
      <c r="F614">
        <v>9.75</v>
      </c>
      <c r="G614" s="1">
        <v>388794.86</v>
      </c>
      <c r="H614" s="1">
        <v>285804.86</v>
      </c>
      <c r="I614" s="5">
        <f t="shared" si="29"/>
        <v>0</v>
      </c>
      <c r="J614" s="8">
        <f t="shared" si="27"/>
        <v>0</v>
      </c>
      <c r="K614">
        <v>0</v>
      </c>
      <c r="L614" s="7">
        <f t="shared" si="28"/>
        <v>0</v>
      </c>
      <c r="M614" s="2">
        <v>41618</v>
      </c>
      <c r="N614">
        <v>22</v>
      </c>
      <c r="O614">
        <v>22</v>
      </c>
      <c r="P614">
        <v>0</v>
      </c>
      <c r="Q614">
        <v>0</v>
      </c>
      <c r="R614">
        <v>0</v>
      </c>
      <c r="S614">
        <v>0</v>
      </c>
      <c r="T614" t="str">
        <f>IFERROR(VLOOKUP(S614,Sheet2!$A$6:$B$31,2,0),"Not Available")</f>
        <v>Not Available</v>
      </c>
      <c r="U614" t="s">
        <v>21</v>
      </c>
      <c r="V614">
        <v>21782</v>
      </c>
      <c r="W614" s="1">
        <v>4655</v>
      </c>
      <c r="X614" t="s">
        <v>22</v>
      </c>
      <c r="Y614">
        <v>0</v>
      </c>
      <c r="Z614">
        <v>0</v>
      </c>
    </row>
    <row r="615" spans="1:26" x14ac:dyDescent="0.3">
      <c r="A615">
        <v>62322704614</v>
      </c>
      <c r="B615" t="s">
        <v>569</v>
      </c>
      <c r="C615">
        <v>72051609959</v>
      </c>
      <c r="D615" t="s">
        <v>221</v>
      </c>
      <c r="E615" s="1">
        <v>940000</v>
      </c>
      <c r="F615">
        <v>9.75</v>
      </c>
      <c r="G615" s="1">
        <v>933861</v>
      </c>
      <c r="H615" s="1">
        <v>892905</v>
      </c>
      <c r="I615" s="5">
        <f t="shared" si="29"/>
        <v>0</v>
      </c>
      <c r="J615" s="8">
        <f t="shared" si="27"/>
        <v>0</v>
      </c>
      <c r="K615">
        <v>0</v>
      </c>
      <c r="L615" s="7">
        <f t="shared" si="28"/>
        <v>0</v>
      </c>
      <c r="M615" s="2">
        <v>41625</v>
      </c>
      <c r="N615">
        <v>16</v>
      </c>
      <c r="O615">
        <v>16</v>
      </c>
      <c r="P615">
        <v>0</v>
      </c>
      <c r="Q615">
        <v>0</v>
      </c>
      <c r="R615">
        <v>0</v>
      </c>
      <c r="S615">
        <v>0</v>
      </c>
      <c r="T615" t="str">
        <f>IFERROR(VLOOKUP(S615,Sheet2!$A$6:$B$31,2,0),"Not Available")</f>
        <v>Not Available</v>
      </c>
      <c r="U615" t="s">
        <v>21</v>
      </c>
      <c r="V615">
        <v>21782</v>
      </c>
      <c r="W615" s="1">
        <v>13034</v>
      </c>
      <c r="X615" t="s">
        <v>22</v>
      </c>
      <c r="Y615">
        <v>0</v>
      </c>
      <c r="Z615">
        <v>0</v>
      </c>
    </row>
    <row r="616" spans="1:26" x14ac:dyDescent="0.3">
      <c r="A616">
        <v>62311434730</v>
      </c>
      <c r="B616" t="s">
        <v>572</v>
      </c>
      <c r="C616">
        <v>72136982124</v>
      </c>
      <c r="D616" t="s">
        <v>573</v>
      </c>
      <c r="E616" s="1">
        <v>3350000</v>
      </c>
      <c r="F616">
        <v>9.85</v>
      </c>
      <c r="G616" s="1">
        <v>3487423.84</v>
      </c>
      <c r="H616" s="1">
        <v>3439024.84</v>
      </c>
      <c r="I616" s="5">
        <f t="shared" si="29"/>
        <v>0</v>
      </c>
      <c r="J616" s="8">
        <f t="shared" si="27"/>
        <v>0</v>
      </c>
      <c r="K616">
        <v>0</v>
      </c>
      <c r="L616" s="7">
        <f t="shared" si="28"/>
        <v>0</v>
      </c>
      <c r="M616" s="2">
        <v>41571</v>
      </c>
      <c r="N616">
        <v>12</v>
      </c>
      <c r="O616">
        <v>12</v>
      </c>
      <c r="P616">
        <v>0</v>
      </c>
      <c r="Q616">
        <v>0</v>
      </c>
      <c r="R616">
        <v>0</v>
      </c>
      <c r="S616">
        <v>0</v>
      </c>
      <c r="T616" t="str">
        <f>IFERROR(VLOOKUP(S616,Sheet2!$A$6:$B$31,2,0),"Not Available")</f>
        <v>Not Available</v>
      </c>
      <c r="U616" t="s">
        <v>21</v>
      </c>
      <c r="V616">
        <v>21782</v>
      </c>
      <c r="W616" s="1">
        <v>38184</v>
      </c>
      <c r="X616" t="s">
        <v>22</v>
      </c>
      <c r="Y616">
        <v>0</v>
      </c>
      <c r="Z616">
        <v>0</v>
      </c>
    </row>
    <row r="617" spans="1:26" x14ac:dyDescent="0.3">
      <c r="A617">
        <v>62331746097</v>
      </c>
      <c r="B617" t="s">
        <v>574</v>
      </c>
      <c r="C617">
        <v>78204916160</v>
      </c>
      <c r="D617" t="s">
        <v>472</v>
      </c>
      <c r="E617" s="1">
        <v>31000</v>
      </c>
      <c r="F617">
        <v>9.75</v>
      </c>
      <c r="G617" s="1">
        <v>19251.79</v>
      </c>
      <c r="H617" s="1">
        <v>16462.79</v>
      </c>
      <c r="I617" s="5">
        <f t="shared" si="29"/>
        <v>0</v>
      </c>
      <c r="J617" s="8">
        <f t="shared" si="27"/>
        <v>0</v>
      </c>
      <c r="K617">
        <v>0</v>
      </c>
      <c r="L617" s="7">
        <f t="shared" si="28"/>
        <v>0</v>
      </c>
      <c r="M617" s="2">
        <v>41690</v>
      </c>
      <c r="N617">
        <v>13</v>
      </c>
      <c r="O617">
        <v>13</v>
      </c>
      <c r="P617">
        <v>0</v>
      </c>
      <c r="Q617">
        <v>0</v>
      </c>
      <c r="R617">
        <v>0</v>
      </c>
      <c r="S617">
        <v>0</v>
      </c>
      <c r="T617" t="str">
        <f>IFERROR(VLOOKUP(S617,Sheet2!$A$6:$B$31,2,0),"Not Available")</f>
        <v>Not Available</v>
      </c>
      <c r="U617" t="s">
        <v>21</v>
      </c>
      <c r="V617">
        <v>21782</v>
      </c>
      <c r="W617">
        <v>337</v>
      </c>
      <c r="X617" t="s">
        <v>22</v>
      </c>
      <c r="Y617">
        <v>0</v>
      </c>
      <c r="Z617">
        <v>0</v>
      </c>
    </row>
    <row r="618" spans="1:26" x14ac:dyDescent="0.3">
      <c r="A618">
        <v>62332108439</v>
      </c>
      <c r="B618" t="s">
        <v>574</v>
      </c>
      <c r="C618">
        <v>72000815145</v>
      </c>
      <c r="D618" t="s">
        <v>325</v>
      </c>
      <c r="E618" s="1">
        <v>54000</v>
      </c>
      <c r="F618">
        <v>9.75</v>
      </c>
      <c r="G618" s="1">
        <v>36150</v>
      </c>
      <c r="H618" s="1">
        <v>36150</v>
      </c>
      <c r="I618" s="5">
        <f t="shared" si="29"/>
        <v>0</v>
      </c>
      <c r="J618" s="8">
        <f t="shared" si="27"/>
        <v>0</v>
      </c>
      <c r="K618">
        <v>0</v>
      </c>
      <c r="L618" s="7">
        <f t="shared" si="28"/>
        <v>0</v>
      </c>
      <c r="M618" s="2">
        <v>41696</v>
      </c>
      <c r="N618">
        <v>1</v>
      </c>
      <c r="O618">
        <v>1</v>
      </c>
      <c r="P618">
        <v>0</v>
      </c>
      <c r="Q618">
        <v>0</v>
      </c>
      <c r="R618">
        <v>0</v>
      </c>
      <c r="S618">
        <v>0</v>
      </c>
      <c r="T618" t="str">
        <f>IFERROR(VLOOKUP(S618,Sheet2!$A$6:$B$31,2,0),"Not Available")</f>
        <v>Not Available</v>
      </c>
      <c r="U618" t="s">
        <v>21</v>
      </c>
      <c r="V618">
        <v>21782</v>
      </c>
      <c r="W618" s="1">
        <v>1192</v>
      </c>
      <c r="X618" t="s">
        <v>22</v>
      </c>
      <c r="Y618">
        <v>0</v>
      </c>
      <c r="Z618">
        <v>89.73</v>
      </c>
    </row>
    <row r="619" spans="1:26" x14ac:dyDescent="0.3">
      <c r="A619">
        <v>62335917684</v>
      </c>
      <c r="B619" t="s">
        <v>574</v>
      </c>
      <c r="C619">
        <v>72165813140</v>
      </c>
      <c r="D619" t="s">
        <v>474</v>
      </c>
      <c r="E619" s="1">
        <v>100000</v>
      </c>
      <c r="F619">
        <v>9.75</v>
      </c>
      <c r="G619">
        <v>0</v>
      </c>
      <c r="H619">
        <v>0</v>
      </c>
      <c r="I619" s="5">
        <f t="shared" si="29"/>
        <v>0</v>
      </c>
      <c r="J619" s="8">
        <f t="shared" si="27"/>
        <v>0</v>
      </c>
      <c r="K619">
        <v>0</v>
      </c>
      <c r="L619" s="7">
        <f t="shared" si="28"/>
        <v>0</v>
      </c>
      <c r="M619" s="2">
        <v>41708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t="str">
        <f>IFERROR(VLOOKUP(S619,Sheet2!$A$6:$B$31,2,0),"Not Available")</f>
        <v>Not Available</v>
      </c>
      <c r="U619" t="s">
        <v>21</v>
      </c>
      <c r="V619">
        <v>21782</v>
      </c>
      <c r="W619" s="1">
        <v>1109</v>
      </c>
      <c r="X619" t="s">
        <v>22</v>
      </c>
      <c r="Y619">
        <v>0</v>
      </c>
      <c r="Z619">
        <v>0</v>
      </c>
    </row>
    <row r="620" spans="1:26" x14ac:dyDescent="0.3">
      <c r="A620">
        <v>62338774174</v>
      </c>
      <c r="B620" t="s">
        <v>574</v>
      </c>
      <c r="C620">
        <v>72171127186</v>
      </c>
      <c r="D620" t="s">
        <v>476</v>
      </c>
      <c r="E620" s="1">
        <v>65000</v>
      </c>
      <c r="F620">
        <v>9.75</v>
      </c>
      <c r="G620">
        <v>0</v>
      </c>
      <c r="H620">
        <v>0</v>
      </c>
      <c r="I620" s="5">
        <f t="shared" si="29"/>
        <v>0</v>
      </c>
      <c r="J620" s="8">
        <f t="shared" si="27"/>
        <v>0</v>
      </c>
      <c r="K620">
        <v>0</v>
      </c>
      <c r="L620" s="7">
        <f t="shared" si="28"/>
        <v>0</v>
      </c>
      <c r="M620" s="2">
        <v>41727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t="str">
        <f>IFERROR(VLOOKUP(S620,Sheet2!$A$6:$B$31,2,0),"Not Available")</f>
        <v>Not Available</v>
      </c>
      <c r="U620" t="s">
        <v>21</v>
      </c>
      <c r="V620">
        <v>21782</v>
      </c>
      <c r="W620" s="1">
        <v>1145</v>
      </c>
      <c r="X620" t="s">
        <v>22</v>
      </c>
      <c r="Y620">
        <v>0</v>
      </c>
      <c r="Z620">
        <v>0</v>
      </c>
    </row>
    <row r="621" spans="1:26" x14ac:dyDescent="0.3">
      <c r="A621">
        <v>62335751263</v>
      </c>
      <c r="B621" t="s">
        <v>574</v>
      </c>
      <c r="C621">
        <v>79203476347</v>
      </c>
      <c r="D621" t="s">
        <v>473</v>
      </c>
      <c r="E621" s="1">
        <v>250000</v>
      </c>
      <c r="F621">
        <v>9.75</v>
      </c>
      <c r="G621" s="1">
        <v>40323.93</v>
      </c>
      <c r="H621" s="1">
        <v>43094.93</v>
      </c>
      <c r="I621" s="5">
        <f t="shared" si="29"/>
        <v>2771</v>
      </c>
      <c r="J621" s="8">
        <f t="shared" si="27"/>
        <v>1</v>
      </c>
      <c r="K621" s="1">
        <v>2771</v>
      </c>
      <c r="L621" s="7">
        <f t="shared" si="28"/>
        <v>0</v>
      </c>
      <c r="M621" s="2">
        <v>41706</v>
      </c>
      <c r="N621">
        <v>12</v>
      </c>
      <c r="O621">
        <v>11</v>
      </c>
      <c r="P621">
        <v>1</v>
      </c>
      <c r="Q621">
        <v>2</v>
      </c>
      <c r="R621">
        <v>2</v>
      </c>
      <c r="S621">
        <v>504</v>
      </c>
      <c r="T621" t="str">
        <f>IFERROR(VLOOKUP(S621,Sheet2!$A$6:$B$31,2,0),"Not Available")</f>
        <v>1EMI =&gt; 30 days overdue</v>
      </c>
      <c r="U621" t="s">
        <v>21</v>
      </c>
      <c r="V621">
        <v>21782</v>
      </c>
      <c r="W621" s="1">
        <v>2771</v>
      </c>
      <c r="X621" s="2">
        <v>42430</v>
      </c>
      <c r="Y621">
        <v>0</v>
      </c>
      <c r="Z621">
        <v>0</v>
      </c>
    </row>
    <row r="622" spans="1:26" x14ac:dyDescent="0.3">
      <c r="A622">
        <v>62336925399</v>
      </c>
      <c r="B622" t="s">
        <v>574</v>
      </c>
      <c r="C622">
        <v>72141885135</v>
      </c>
      <c r="D622" t="s">
        <v>475</v>
      </c>
      <c r="E622" s="1">
        <v>20000</v>
      </c>
      <c r="F622">
        <v>9.75</v>
      </c>
      <c r="G622" s="1">
        <v>4097.83</v>
      </c>
      <c r="H622" s="1">
        <v>4631.83</v>
      </c>
      <c r="I622" s="5">
        <f t="shared" si="29"/>
        <v>534</v>
      </c>
      <c r="J622" s="8">
        <f t="shared" si="27"/>
        <v>2</v>
      </c>
      <c r="K622">
        <v>534</v>
      </c>
      <c r="L622" s="7">
        <f t="shared" si="28"/>
        <v>0</v>
      </c>
      <c r="M622" s="2">
        <v>41715</v>
      </c>
      <c r="N622">
        <v>24</v>
      </c>
      <c r="O622">
        <v>22</v>
      </c>
      <c r="P622">
        <v>2</v>
      </c>
      <c r="Q622">
        <v>3</v>
      </c>
      <c r="R622">
        <v>3</v>
      </c>
      <c r="S622">
        <v>505</v>
      </c>
      <c r="T622" t="str">
        <f>IFERROR(VLOOKUP(S622,Sheet2!$A$6:$B$31,2,0),"Not Available")</f>
        <v>2 EMI =&gt; 30 days over-due</v>
      </c>
      <c r="U622" t="s">
        <v>21</v>
      </c>
      <c r="V622">
        <v>21782</v>
      </c>
      <c r="W622">
        <v>267</v>
      </c>
      <c r="X622" s="2">
        <v>42429</v>
      </c>
      <c r="Y622">
        <v>0</v>
      </c>
      <c r="Z622">
        <v>0</v>
      </c>
    </row>
    <row r="623" spans="1:26" x14ac:dyDescent="0.3">
      <c r="A623">
        <v>62048377506</v>
      </c>
      <c r="B623" t="s">
        <v>575</v>
      </c>
      <c r="C623">
        <v>72020748071</v>
      </c>
      <c r="D623" t="s">
        <v>576</v>
      </c>
      <c r="E623" s="1">
        <v>400000</v>
      </c>
      <c r="F623">
        <v>9.8000000000000007</v>
      </c>
      <c r="G623" s="1">
        <v>170245.82</v>
      </c>
      <c r="H623" s="1">
        <v>172554.87</v>
      </c>
      <c r="I623" s="5">
        <f t="shared" si="29"/>
        <v>2309.0499999999884</v>
      </c>
      <c r="J623" s="8">
        <f t="shared" si="27"/>
        <v>0.32240296006701874</v>
      </c>
      <c r="K623" s="1">
        <v>2309.0500000000002</v>
      </c>
      <c r="L623" s="7">
        <f t="shared" si="28"/>
        <v>-1.1823431123048067E-11</v>
      </c>
      <c r="M623" s="2">
        <v>39407</v>
      </c>
      <c r="N623">
        <v>79</v>
      </c>
      <c r="O623">
        <v>79</v>
      </c>
      <c r="P623">
        <v>0</v>
      </c>
      <c r="Q623">
        <v>0</v>
      </c>
      <c r="R623">
        <v>0</v>
      </c>
      <c r="S623">
        <v>0</v>
      </c>
      <c r="T623" t="str">
        <f>IFERROR(VLOOKUP(S623,Sheet2!$A$6:$B$31,2,0),"Not Available")</f>
        <v>Not Available</v>
      </c>
      <c r="U623" t="s">
        <v>21</v>
      </c>
      <c r="V623">
        <v>21782</v>
      </c>
      <c r="W623" s="1">
        <v>7162</v>
      </c>
      <c r="X623" s="2">
        <v>42460</v>
      </c>
      <c r="Y623">
        <v>0</v>
      </c>
      <c r="Z623">
        <v>0</v>
      </c>
    </row>
    <row r="624" spans="1:26" x14ac:dyDescent="0.3">
      <c r="A624">
        <v>62049016004</v>
      </c>
      <c r="B624" t="s">
        <v>575</v>
      </c>
      <c r="C624">
        <v>72000827977</v>
      </c>
      <c r="D624" t="s">
        <v>577</v>
      </c>
      <c r="E624" s="1">
        <v>350000</v>
      </c>
      <c r="F624">
        <v>9.8000000000000007</v>
      </c>
      <c r="G624" s="1">
        <v>334714.28000000003</v>
      </c>
      <c r="H624" s="1">
        <v>246249.28</v>
      </c>
      <c r="I624" s="5">
        <f t="shared" si="29"/>
        <v>0</v>
      </c>
      <c r="J624" s="8">
        <f t="shared" si="27"/>
        <v>0</v>
      </c>
      <c r="K624">
        <v>0</v>
      </c>
      <c r="L624" s="7">
        <f t="shared" si="28"/>
        <v>0</v>
      </c>
      <c r="M624" s="2">
        <v>39417</v>
      </c>
      <c r="N624">
        <v>80</v>
      </c>
      <c r="O624">
        <v>80</v>
      </c>
      <c r="P624">
        <v>0</v>
      </c>
      <c r="Q624">
        <v>0</v>
      </c>
      <c r="R624">
        <v>0</v>
      </c>
      <c r="S624">
        <v>0</v>
      </c>
      <c r="T624" t="str">
        <f>IFERROR(VLOOKUP(S624,Sheet2!$A$6:$B$31,2,0),"Not Available")</f>
        <v>Not Available</v>
      </c>
      <c r="U624" t="s">
        <v>21</v>
      </c>
      <c r="V624">
        <v>21782</v>
      </c>
      <c r="W624" s="1">
        <v>4875</v>
      </c>
      <c r="X624" t="s">
        <v>22</v>
      </c>
      <c r="Y624">
        <v>0</v>
      </c>
      <c r="Z624">
        <v>0</v>
      </c>
    </row>
    <row r="625" spans="1:26" x14ac:dyDescent="0.3">
      <c r="A625">
        <v>62119897528</v>
      </c>
      <c r="B625" t="s">
        <v>575</v>
      </c>
      <c r="C625">
        <v>72002057948</v>
      </c>
      <c r="D625" t="s">
        <v>578</v>
      </c>
      <c r="E625" s="1">
        <v>590000</v>
      </c>
      <c r="F625">
        <v>9.8000000000000007</v>
      </c>
      <c r="G625" s="1">
        <v>518669</v>
      </c>
      <c r="H625" s="1">
        <v>506710</v>
      </c>
      <c r="I625" s="5">
        <f t="shared" si="29"/>
        <v>0</v>
      </c>
      <c r="J625" s="8">
        <f t="shared" si="27"/>
        <v>0</v>
      </c>
      <c r="K625">
        <v>0</v>
      </c>
      <c r="L625" s="7">
        <f t="shared" si="28"/>
        <v>0</v>
      </c>
      <c r="M625" s="2">
        <v>40190</v>
      </c>
      <c r="N625">
        <v>56</v>
      </c>
      <c r="O625">
        <v>56</v>
      </c>
      <c r="P625">
        <v>0</v>
      </c>
      <c r="Q625">
        <v>0</v>
      </c>
      <c r="R625">
        <v>0</v>
      </c>
      <c r="S625">
        <v>0</v>
      </c>
      <c r="T625" t="str">
        <f>IFERROR(VLOOKUP(S625,Sheet2!$A$6:$B$31,2,0),"Not Available")</f>
        <v>Not Available</v>
      </c>
      <c r="U625" t="s">
        <v>21</v>
      </c>
      <c r="V625">
        <v>21782</v>
      </c>
      <c r="W625" s="1">
        <v>7062</v>
      </c>
      <c r="X625" t="s">
        <v>22</v>
      </c>
      <c r="Y625">
        <v>0</v>
      </c>
      <c r="Z625">
        <v>0</v>
      </c>
    </row>
    <row r="626" spans="1:26" x14ac:dyDescent="0.3">
      <c r="A626">
        <v>62417081545</v>
      </c>
      <c r="B626" t="s">
        <v>575</v>
      </c>
      <c r="C626">
        <v>78250416796</v>
      </c>
      <c r="D626" t="s">
        <v>579</v>
      </c>
      <c r="E626" s="1">
        <v>1000000</v>
      </c>
      <c r="F626">
        <v>9.8000000000000007</v>
      </c>
      <c r="G626" s="1">
        <v>1065221</v>
      </c>
      <c r="H626" s="1">
        <v>1073655</v>
      </c>
      <c r="I626" s="5">
        <f t="shared" si="29"/>
        <v>8434</v>
      </c>
      <c r="J626" s="8">
        <f t="shared" si="27"/>
        <v>0.78624032814393585</v>
      </c>
      <c r="K626" s="1">
        <v>8434</v>
      </c>
      <c r="L626" s="7">
        <f t="shared" si="28"/>
        <v>0</v>
      </c>
      <c r="M626" s="2">
        <v>42137</v>
      </c>
      <c r="N626">
        <v>1</v>
      </c>
      <c r="O626">
        <v>0</v>
      </c>
      <c r="P626">
        <v>1</v>
      </c>
      <c r="Q626">
        <v>0</v>
      </c>
      <c r="R626">
        <v>0</v>
      </c>
      <c r="S626">
        <v>0</v>
      </c>
      <c r="T626" t="str">
        <f>IFERROR(VLOOKUP(S626,Sheet2!$A$6:$B$31,2,0),"Not Available")</f>
        <v>Not Available</v>
      </c>
      <c r="U626" t="s">
        <v>21</v>
      </c>
      <c r="V626">
        <v>21782</v>
      </c>
      <c r="W626" s="1">
        <v>10727</v>
      </c>
      <c r="X626" s="2">
        <v>42328</v>
      </c>
      <c r="Y626">
        <v>0</v>
      </c>
      <c r="Z626">
        <v>33.54</v>
      </c>
    </row>
    <row r="627" spans="1:26" x14ac:dyDescent="0.3">
      <c r="A627">
        <v>62425364250</v>
      </c>
      <c r="B627" t="s">
        <v>575</v>
      </c>
      <c r="C627">
        <v>72000631677</v>
      </c>
      <c r="D627" t="s">
        <v>580</v>
      </c>
      <c r="E627" s="1">
        <v>950000</v>
      </c>
      <c r="F627">
        <v>9.8000000000000007</v>
      </c>
      <c r="G627" s="1">
        <v>624659</v>
      </c>
      <c r="H627" s="1">
        <v>624392</v>
      </c>
      <c r="I627" s="5">
        <f t="shared" si="29"/>
        <v>0</v>
      </c>
      <c r="J627" s="8">
        <f t="shared" si="27"/>
        <v>0</v>
      </c>
      <c r="K627">
        <v>0</v>
      </c>
      <c r="L627" s="7">
        <f t="shared" si="28"/>
        <v>0</v>
      </c>
      <c r="M627" s="2">
        <v>42195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t="str">
        <f>IFERROR(VLOOKUP(S627,Sheet2!$A$6:$B$31,2,0),"Not Available")</f>
        <v>Not Available</v>
      </c>
      <c r="U627" t="s">
        <v>21</v>
      </c>
      <c r="V627">
        <v>21782</v>
      </c>
      <c r="W627" s="1">
        <v>10355</v>
      </c>
      <c r="X627" t="s">
        <v>22</v>
      </c>
      <c r="Y627">
        <v>0</v>
      </c>
      <c r="Z627">
        <v>47.8</v>
      </c>
    </row>
    <row r="628" spans="1:26" x14ac:dyDescent="0.3">
      <c r="A628">
        <v>62441119082</v>
      </c>
      <c r="B628" t="s">
        <v>575</v>
      </c>
      <c r="C628">
        <v>72002057948</v>
      </c>
      <c r="D628" t="s">
        <v>578</v>
      </c>
      <c r="E628" s="1">
        <v>500000</v>
      </c>
      <c r="F628">
        <v>9.8000000000000007</v>
      </c>
      <c r="G628" s="1">
        <v>486584</v>
      </c>
      <c r="H628" s="1">
        <v>489514</v>
      </c>
      <c r="I628" s="5">
        <f t="shared" si="29"/>
        <v>2930</v>
      </c>
      <c r="J628" s="8">
        <f t="shared" si="27"/>
        <v>0.4194102490695677</v>
      </c>
      <c r="K628" s="1">
        <v>2930</v>
      </c>
      <c r="L628" s="7">
        <f t="shared" si="28"/>
        <v>0</v>
      </c>
      <c r="M628" s="2">
        <v>42298</v>
      </c>
      <c r="N628">
        <v>5</v>
      </c>
      <c r="O628">
        <v>5</v>
      </c>
      <c r="P628">
        <v>0</v>
      </c>
      <c r="Q628">
        <v>0</v>
      </c>
      <c r="R628">
        <v>0</v>
      </c>
      <c r="S628">
        <v>0</v>
      </c>
      <c r="T628" t="str">
        <f>IFERROR(VLOOKUP(S628,Sheet2!$A$6:$B$31,2,0),"Not Available")</f>
        <v>Not Available</v>
      </c>
      <c r="U628" t="s">
        <v>21</v>
      </c>
      <c r="V628">
        <v>21782</v>
      </c>
      <c r="W628" s="1">
        <v>6986</v>
      </c>
      <c r="X628" s="2">
        <v>42450</v>
      </c>
      <c r="Y628">
        <v>0</v>
      </c>
      <c r="Z628">
        <v>0</v>
      </c>
    </row>
    <row r="629" spans="1:26" x14ac:dyDescent="0.3">
      <c r="A629">
        <v>62425365458</v>
      </c>
      <c r="B629" t="s">
        <v>581</v>
      </c>
      <c r="C629">
        <v>72000631677</v>
      </c>
      <c r="D629" t="s">
        <v>580</v>
      </c>
      <c r="E629" s="1">
        <v>70000</v>
      </c>
      <c r="F629">
        <v>9.8000000000000007</v>
      </c>
      <c r="G629" s="1">
        <v>14536</v>
      </c>
      <c r="H629" s="1">
        <v>14189</v>
      </c>
      <c r="I629" s="5">
        <f t="shared" si="29"/>
        <v>0</v>
      </c>
      <c r="J629" s="8">
        <f t="shared" si="27"/>
        <v>0</v>
      </c>
      <c r="K629">
        <v>0</v>
      </c>
      <c r="L629" s="7">
        <f t="shared" si="28"/>
        <v>0</v>
      </c>
      <c r="M629" s="2">
        <v>42195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t="str">
        <f>IFERROR(VLOOKUP(S629,Sheet2!$A$6:$B$31,2,0),"Not Available")</f>
        <v>Not Available</v>
      </c>
      <c r="U629" t="s">
        <v>21</v>
      </c>
      <c r="V629">
        <v>21782</v>
      </c>
      <c r="W629">
        <v>763</v>
      </c>
      <c r="X629" t="s">
        <v>22</v>
      </c>
      <c r="Y629">
        <v>0</v>
      </c>
      <c r="Z629">
        <v>0</v>
      </c>
    </row>
    <row r="630" spans="1:26" x14ac:dyDescent="0.3">
      <c r="A630">
        <v>62427991948</v>
      </c>
      <c r="B630" t="s">
        <v>582</v>
      </c>
      <c r="C630">
        <v>79219382984</v>
      </c>
      <c r="D630" t="s">
        <v>583</v>
      </c>
      <c r="E630" s="1">
        <v>185000</v>
      </c>
      <c r="F630">
        <v>9.75</v>
      </c>
      <c r="G630" s="1">
        <v>39176</v>
      </c>
      <c r="H630" s="1">
        <v>39176</v>
      </c>
      <c r="I630" s="5">
        <f t="shared" si="29"/>
        <v>0</v>
      </c>
      <c r="J630" s="8">
        <f t="shared" si="27"/>
        <v>0</v>
      </c>
      <c r="K630">
        <v>0</v>
      </c>
      <c r="L630" s="7">
        <f t="shared" si="28"/>
        <v>0</v>
      </c>
      <c r="M630" s="2">
        <v>42212</v>
      </c>
      <c r="N630">
        <v>1</v>
      </c>
      <c r="O630">
        <v>1</v>
      </c>
      <c r="P630">
        <v>0</v>
      </c>
      <c r="Q630">
        <v>0</v>
      </c>
      <c r="R630">
        <v>0</v>
      </c>
      <c r="S630">
        <v>0</v>
      </c>
      <c r="T630" t="str">
        <f>IFERROR(VLOOKUP(S630,Sheet2!$A$6:$B$31,2,0),"Not Available")</f>
        <v>Not Available</v>
      </c>
      <c r="U630" t="s">
        <v>21</v>
      </c>
      <c r="V630">
        <v>21782</v>
      </c>
      <c r="W630" s="1">
        <v>1968</v>
      </c>
      <c r="X630" t="s">
        <v>22</v>
      </c>
      <c r="Y630">
        <v>0</v>
      </c>
      <c r="Z630">
        <v>0</v>
      </c>
    </row>
    <row r="631" spans="1:26" x14ac:dyDescent="0.3">
      <c r="A631">
        <v>62427999200</v>
      </c>
      <c r="B631" t="s">
        <v>582</v>
      </c>
      <c r="C631">
        <v>79207646012</v>
      </c>
      <c r="D631" t="s">
        <v>584</v>
      </c>
      <c r="E631" s="1">
        <v>40000</v>
      </c>
      <c r="F631">
        <v>9.75</v>
      </c>
      <c r="G631" s="1">
        <v>8447</v>
      </c>
      <c r="H631" s="1">
        <v>7763</v>
      </c>
      <c r="I631" s="5">
        <f t="shared" si="29"/>
        <v>0</v>
      </c>
      <c r="J631" s="8">
        <f t="shared" si="27"/>
        <v>0</v>
      </c>
      <c r="K631">
        <v>0</v>
      </c>
      <c r="L631" s="7">
        <f t="shared" si="28"/>
        <v>0</v>
      </c>
      <c r="M631" s="2">
        <v>42212</v>
      </c>
      <c r="N631">
        <v>1</v>
      </c>
      <c r="O631">
        <v>1</v>
      </c>
      <c r="P631">
        <v>0</v>
      </c>
      <c r="Q631">
        <v>0</v>
      </c>
      <c r="R631">
        <v>0</v>
      </c>
      <c r="S631">
        <v>0</v>
      </c>
      <c r="T631" t="str">
        <f>IFERROR(VLOOKUP(S631,Sheet2!$A$6:$B$31,2,0),"Not Available")</f>
        <v>Not Available</v>
      </c>
      <c r="U631" t="s">
        <v>21</v>
      </c>
      <c r="V631">
        <v>21782</v>
      </c>
      <c r="W631">
        <v>426</v>
      </c>
      <c r="X631" t="s">
        <v>22</v>
      </c>
      <c r="Y631">
        <v>0</v>
      </c>
      <c r="Z631">
        <v>0</v>
      </c>
    </row>
    <row r="632" spans="1:26" x14ac:dyDescent="0.3">
      <c r="A632">
        <v>62433974196</v>
      </c>
      <c r="B632" t="s">
        <v>582</v>
      </c>
      <c r="C632">
        <v>72228896274</v>
      </c>
      <c r="D632" t="s">
        <v>585</v>
      </c>
      <c r="E632" s="1">
        <v>159000</v>
      </c>
      <c r="F632">
        <v>9.75</v>
      </c>
      <c r="G632" s="1">
        <v>23988</v>
      </c>
      <c r="H632" s="1">
        <v>23556</v>
      </c>
      <c r="I632" s="5">
        <f t="shared" si="29"/>
        <v>0</v>
      </c>
      <c r="J632" s="8">
        <f t="shared" si="27"/>
        <v>0</v>
      </c>
      <c r="K632">
        <v>0</v>
      </c>
      <c r="L632" s="7">
        <f t="shared" si="28"/>
        <v>0</v>
      </c>
      <c r="M632" s="2">
        <v>42249</v>
      </c>
      <c r="N632">
        <v>6</v>
      </c>
      <c r="O632">
        <v>6</v>
      </c>
      <c r="P632">
        <v>0</v>
      </c>
      <c r="Q632">
        <v>0</v>
      </c>
      <c r="R632">
        <v>0</v>
      </c>
      <c r="S632">
        <v>0</v>
      </c>
      <c r="T632" t="str">
        <f>IFERROR(VLOOKUP(S632,Sheet2!$A$6:$B$31,2,0),"Not Available")</f>
        <v>Not Available</v>
      </c>
      <c r="U632" t="s">
        <v>21</v>
      </c>
      <c r="V632">
        <v>21782</v>
      </c>
      <c r="W632" s="1">
        <v>1528</v>
      </c>
      <c r="X632" t="s">
        <v>22</v>
      </c>
      <c r="Y632">
        <v>0</v>
      </c>
      <c r="Z632">
        <v>0</v>
      </c>
    </row>
    <row r="633" spans="1:26" x14ac:dyDescent="0.3">
      <c r="A633">
        <v>62437314590</v>
      </c>
      <c r="B633" t="s">
        <v>582</v>
      </c>
      <c r="C633">
        <v>72022836251</v>
      </c>
      <c r="D633" t="s">
        <v>586</v>
      </c>
      <c r="E633" s="1">
        <v>33000</v>
      </c>
      <c r="F633">
        <v>9.75</v>
      </c>
      <c r="G633" s="1">
        <v>4900</v>
      </c>
      <c r="H633" s="1">
        <v>4545</v>
      </c>
      <c r="I633" s="5">
        <f t="shared" si="29"/>
        <v>0</v>
      </c>
      <c r="J633" s="8">
        <f t="shared" si="27"/>
        <v>0</v>
      </c>
      <c r="K633">
        <v>0</v>
      </c>
      <c r="L633" s="7">
        <f t="shared" si="28"/>
        <v>0</v>
      </c>
      <c r="M633" s="2">
        <v>42271</v>
      </c>
      <c r="N633">
        <v>6</v>
      </c>
      <c r="O633">
        <v>6</v>
      </c>
      <c r="P633">
        <v>0</v>
      </c>
      <c r="Q633">
        <v>0</v>
      </c>
      <c r="R633">
        <v>0</v>
      </c>
      <c r="S633">
        <v>0</v>
      </c>
      <c r="T633" t="str">
        <f>IFERROR(VLOOKUP(S633,Sheet2!$A$6:$B$31,2,0),"Not Available")</f>
        <v>Not Available</v>
      </c>
      <c r="U633" t="s">
        <v>21</v>
      </c>
      <c r="V633">
        <v>21782</v>
      </c>
      <c r="W633">
        <v>325</v>
      </c>
      <c r="X633" t="s">
        <v>22</v>
      </c>
      <c r="Y633">
        <v>0</v>
      </c>
      <c r="Z633">
        <v>0</v>
      </c>
    </row>
    <row r="634" spans="1:26" x14ac:dyDescent="0.3">
      <c r="A634">
        <v>62438030742</v>
      </c>
      <c r="B634" t="s">
        <v>582</v>
      </c>
      <c r="C634">
        <v>72005335754</v>
      </c>
      <c r="D634" t="s">
        <v>587</v>
      </c>
      <c r="E634" s="1">
        <v>139000</v>
      </c>
      <c r="F634">
        <v>9.75</v>
      </c>
      <c r="G634" s="1">
        <v>44763</v>
      </c>
      <c r="H634" s="1">
        <v>23751</v>
      </c>
      <c r="I634" s="5">
        <f t="shared" si="29"/>
        <v>0</v>
      </c>
      <c r="J634" s="8">
        <f t="shared" si="27"/>
        <v>0</v>
      </c>
      <c r="K634">
        <v>0</v>
      </c>
      <c r="L634" s="7">
        <f t="shared" si="28"/>
        <v>0</v>
      </c>
      <c r="M634" s="2">
        <v>42277</v>
      </c>
      <c r="N634">
        <v>5</v>
      </c>
      <c r="O634">
        <v>5</v>
      </c>
      <c r="P634">
        <v>0</v>
      </c>
      <c r="Q634">
        <v>0</v>
      </c>
      <c r="R634">
        <v>0</v>
      </c>
      <c r="S634">
        <v>0</v>
      </c>
      <c r="T634" t="str">
        <f>IFERROR(VLOOKUP(S634,Sheet2!$A$6:$B$31,2,0),"Not Available")</f>
        <v>Not Available</v>
      </c>
      <c r="U634" t="s">
        <v>21</v>
      </c>
      <c r="V634">
        <v>0</v>
      </c>
      <c r="W634" s="1">
        <v>1490</v>
      </c>
      <c r="X634" t="s">
        <v>22</v>
      </c>
      <c r="Y634">
        <v>0</v>
      </c>
      <c r="Z634">
        <v>0</v>
      </c>
    </row>
    <row r="635" spans="1:26" x14ac:dyDescent="0.3">
      <c r="A635">
        <v>62440320948</v>
      </c>
      <c r="B635" t="s">
        <v>582</v>
      </c>
      <c r="C635">
        <v>72070381511</v>
      </c>
      <c r="D635" t="s">
        <v>588</v>
      </c>
      <c r="E635" s="1">
        <v>40000</v>
      </c>
      <c r="F635">
        <v>9.75</v>
      </c>
      <c r="G635" s="1">
        <v>8103</v>
      </c>
      <c r="H635" s="1">
        <v>8103</v>
      </c>
      <c r="I635" s="5">
        <f t="shared" si="29"/>
        <v>0</v>
      </c>
      <c r="J635" s="8">
        <f t="shared" si="27"/>
        <v>0</v>
      </c>
      <c r="K635">
        <v>0</v>
      </c>
      <c r="L635" s="7">
        <f t="shared" si="28"/>
        <v>0</v>
      </c>
      <c r="M635" s="2">
        <v>42293</v>
      </c>
      <c r="N635">
        <v>1</v>
      </c>
      <c r="O635">
        <v>1</v>
      </c>
      <c r="P635">
        <v>0</v>
      </c>
      <c r="Q635">
        <v>0</v>
      </c>
      <c r="R635">
        <v>0</v>
      </c>
      <c r="S635">
        <v>0</v>
      </c>
      <c r="T635" t="str">
        <f>IFERROR(VLOOKUP(S635,Sheet2!$A$6:$B$31,2,0),"Not Available")</f>
        <v>Not Available</v>
      </c>
      <c r="U635" t="s">
        <v>21</v>
      </c>
      <c r="V635">
        <v>21782</v>
      </c>
      <c r="W635">
        <v>417</v>
      </c>
      <c r="X635" t="s">
        <v>22</v>
      </c>
      <c r="Y635">
        <v>0</v>
      </c>
      <c r="Z635">
        <v>0</v>
      </c>
    </row>
    <row r="636" spans="1:26" x14ac:dyDescent="0.3">
      <c r="A636">
        <v>62445622639</v>
      </c>
      <c r="B636" t="s">
        <v>582</v>
      </c>
      <c r="C636">
        <v>72233426982</v>
      </c>
      <c r="D636" t="s">
        <v>589</v>
      </c>
      <c r="E636" s="1">
        <v>105000</v>
      </c>
      <c r="F636">
        <v>9.75</v>
      </c>
      <c r="G636">
        <v>0</v>
      </c>
      <c r="H636">
        <v>0</v>
      </c>
      <c r="I636" s="5">
        <f t="shared" si="29"/>
        <v>0</v>
      </c>
      <c r="J636" s="8">
        <f t="shared" si="27"/>
        <v>0</v>
      </c>
      <c r="K636">
        <v>0</v>
      </c>
      <c r="L636" s="7">
        <f t="shared" si="28"/>
        <v>0</v>
      </c>
      <c r="M636" s="2">
        <v>42332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t="str">
        <f>IFERROR(VLOOKUP(S636,Sheet2!$A$6:$B$31,2,0),"Not Available")</f>
        <v>Not Available</v>
      </c>
      <c r="U636" t="s">
        <v>21</v>
      </c>
      <c r="V636">
        <v>21782</v>
      </c>
      <c r="W636" s="1">
        <v>1090</v>
      </c>
      <c r="X636" t="s">
        <v>22</v>
      </c>
      <c r="Y636">
        <v>0</v>
      </c>
      <c r="Z636">
        <v>0</v>
      </c>
    </row>
    <row r="637" spans="1:26" x14ac:dyDescent="0.3">
      <c r="A637">
        <v>62448366261</v>
      </c>
      <c r="B637" t="s">
        <v>582</v>
      </c>
      <c r="C637">
        <v>72194647405</v>
      </c>
      <c r="D637" t="s">
        <v>590</v>
      </c>
      <c r="E637" s="1">
        <v>42000</v>
      </c>
      <c r="F637">
        <v>9.75</v>
      </c>
      <c r="G637" s="1">
        <v>8371</v>
      </c>
      <c r="H637" s="1">
        <v>8371</v>
      </c>
      <c r="I637" s="5">
        <f t="shared" si="29"/>
        <v>0</v>
      </c>
      <c r="J637" s="8">
        <f t="shared" si="27"/>
        <v>0</v>
      </c>
      <c r="K637">
        <v>0</v>
      </c>
      <c r="L637" s="7">
        <f t="shared" si="28"/>
        <v>0</v>
      </c>
      <c r="M637" s="2">
        <v>42353</v>
      </c>
      <c r="N637">
        <v>1</v>
      </c>
      <c r="O637">
        <v>1</v>
      </c>
      <c r="P637">
        <v>0</v>
      </c>
      <c r="Q637">
        <v>0</v>
      </c>
      <c r="R637">
        <v>0</v>
      </c>
      <c r="S637">
        <v>0</v>
      </c>
      <c r="T637" t="str">
        <f>IFERROR(VLOOKUP(S637,Sheet2!$A$6:$B$31,2,0),"Not Available")</f>
        <v>Not Available</v>
      </c>
      <c r="U637" t="s">
        <v>21</v>
      </c>
      <c r="V637">
        <v>21782</v>
      </c>
      <c r="W637">
        <v>438</v>
      </c>
      <c r="X637" t="s">
        <v>22</v>
      </c>
      <c r="Y637">
        <v>0</v>
      </c>
      <c r="Z637">
        <v>0</v>
      </c>
    </row>
    <row r="638" spans="1:26" x14ac:dyDescent="0.3">
      <c r="A638">
        <v>62448506120</v>
      </c>
      <c r="B638" t="s">
        <v>582</v>
      </c>
      <c r="C638">
        <v>79214438763</v>
      </c>
      <c r="D638" t="s">
        <v>591</v>
      </c>
      <c r="E638" s="1">
        <v>121000</v>
      </c>
      <c r="F638">
        <v>9.75</v>
      </c>
      <c r="G638" s="1">
        <v>19296</v>
      </c>
      <c r="H638" s="1">
        <v>19296</v>
      </c>
      <c r="I638" s="5">
        <f t="shared" si="29"/>
        <v>0</v>
      </c>
      <c r="J638" s="8">
        <f t="shared" si="27"/>
        <v>0</v>
      </c>
      <c r="K638">
        <v>0</v>
      </c>
      <c r="L638" s="7">
        <f t="shared" si="28"/>
        <v>0</v>
      </c>
      <c r="M638" s="2">
        <v>42354</v>
      </c>
      <c r="N638">
        <v>1</v>
      </c>
      <c r="O638">
        <v>1</v>
      </c>
      <c r="P638">
        <v>0</v>
      </c>
      <c r="Q638">
        <v>0</v>
      </c>
      <c r="R638">
        <v>0</v>
      </c>
      <c r="S638">
        <v>0</v>
      </c>
      <c r="T638" t="str">
        <f>IFERROR(VLOOKUP(S638,Sheet2!$A$6:$B$31,2,0),"Not Available")</f>
        <v>Not Available</v>
      </c>
      <c r="U638" t="s">
        <v>21</v>
      </c>
      <c r="V638">
        <v>21782</v>
      </c>
      <c r="W638" s="1">
        <v>1271</v>
      </c>
      <c r="X638" t="s">
        <v>22</v>
      </c>
      <c r="Y638">
        <v>0</v>
      </c>
      <c r="Z638">
        <v>0</v>
      </c>
    </row>
    <row r="639" spans="1:26" x14ac:dyDescent="0.3">
      <c r="A639">
        <v>62449924078</v>
      </c>
      <c r="B639" t="s">
        <v>582</v>
      </c>
      <c r="C639">
        <v>72056932647</v>
      </c>
      <c r="D639" t="s">
        <v>360</v>
      </c>
      <c r="E639" s="1">
        <v>140000</v>
      </c>
      <c r="F639">
        <v>9.75</v>
      </c>
      <c r="G639">
        <v>0</v>
      </c>
      <c r="H639">
        <v>0</v>
      </c>
      <c r="I639" s="5">
        <f t="shared" si="29"/>
        <v>0</v>
      </c>
      <c r="J639" s="8">
        <f t="shared" si="27"/>
        <v>0</v>
      </c>
      <c r="K639">
        <v>0</v>
      </c>
      <c r="L639" s="7">
        <f t="shared" si="28"/>
        <v>0</v>
      </c>
      <c r="M639" s="2">
        <v>42366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t="str">
        <f>IFERROR(VLOOKUP(S639,Sheet2!$A$6:$B$31,2,0),"Not Available")</f>
        <v>Not Available</v>
      </c>
      <c r="U639" t="s">
        <v>21</v>
      </c>
      <c r="V639">
        <v>21782</v>
      </c>
      <c r="W639" s="1">
        <v>1454</v>
      </c>
      <c r="X639" t="s">
        <v>22</v>
      </c>
      <c r="Y639">
        <v>0</v>
      </c>
      <c r="Z639">
        <v>0</v>
      </c>
    </row>
    <row r="640" spans="1:26" x14ac:dyDescent="0.3">
      <c r="A640">
        <v>62450186738</v>
      </c>
      <c r="B640" t="s">
        <v>582</v>
      </c>
      <c r="C640">
        <v>72160161470</v>
      </c>
      <c r="D640" t="s">
        <v>592</v>
      </c>
      <c r="E640" s="1">
        <v>77000</v>
      </c>
      <c r="F640">
        <v>9.75</v>
      </c>
      <c r="G640" s="1">
        <v>16264</v>
      </c>
      <c r="H640" s="1">
        <v>16264</v>
      </c>
      <c r="I640" s="5">
        <f t="shared" si="29"/>
        <v>0</v>
      </c>
      <c r="J640" s="8">
        <f t="shared" si="27"/>
        <v>0</v>
      </c>
      <c r="K640">
        <v>0</v>
      </c>
      <c r="L640" s="7">
        <f t="shared" si="28"/>
        <v>0</v>
      </c>
      <c r="M640" s="2">
        <v>42368</v>
      </c>
      <c r="N640">
        <v>2</v>
      </c>
      <c r="O640">
        <v>2</v>
      </c>
      <c r="P640">
        <v>0</v>
      </c>
      <c r="Q640">
        <v>0</v>
      </c>
      <c r="R640">
        <v>0</v>
      </c>
      <c r="S640">
        <v>0</v>
      </c>
      <c r="T640" t="str">
        <f>IFERROR(VLOOKUP(S640,Sheet2!$A$6:$B$31,2,0),"Not Available")</f>
        <v>Not Available</v>
      </c>
      <c r="U640" t="s">
        <v>21</v>
      </c>
      <c r="V640">
        <v>21782</v>
      </c>
      <c r="W640">
        <v>799</v>
      </c>
      <c r="X640" t="s">
        <v>22</v>
      </c>
      <c r="Y640">
        <v>0</v>
      </c>
      <c r="Z640">
        <v>0</v>
      </c>
    </row>
    <row r="641" spans="1:26" x14ac:dyDescent="0.3">
      <c r="A641">
        <v>62450302144</v>
      </c>
      <c r="B641" t="s">
        <v>582</v>
      </c>
      <c r="C641">
        <v>72230423745</v>
      </c>
      <c r="D641" t="s">
        <v>593</v>
      </c>
      <c r="E641" s="1">
        <v>95000</v>
      </c>
      <c r="F641">
        <v>9.75</v>
      </c>
      <c r="G641">
        <v>0</v>
      </c>
      <c r="H641">
        <v>0</v>
      </c>
      <c r="I641" s="5">
        <f t="shared" si="29"/>
        <v>0</v>
      </c>
      <c r="J641" s="8">
        <f t="shared" si="27"/>
        <v>0</v>
      </c>
      <c r="K641">
        <v>0</v>
      </c>
      <c r="L641" s="7">
        <f t="shared" si="28"/>
        <v>0</v>
      </c>
      <c r="M641" s="2">
        <v>42368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t="str">
        <f>IFERROR(VLOOKUP(S641,Sheet2!$A$6:$B$31,2,0),"Not Available")</f>
        <v>Not Available</v>
      </c>
      <c r="U641" t="s">
        <v>21</v>
      </c>
      <c r="V641">
        <v>21782</v>
      </c>
      <c r="W641">
        <v>986</v>
      </c>
      <c r="X641" t="s">
        <v>22</v>
      </c>
      <c r="Y641">
        <v>0</v>
      </c>
      <c r="Z641">
        <v>0</v>
      </c>
    </row>
    <row r="642" spans="1:26" x14ac:dyDescent="0.3">
      <c r="A642">
        <v>62450363129</v>
      </c>
      <c r="B642" t="s">
        <v>582</v>
      </c>
      <c r="C642">
        <v>72125110473</v>
      </c>
      <c r="D642" t="s">
        <v>594</v>
      </c>
      <c r="E642" s="1">
        <v>191000</v>
      </c>
      <c r="F642">
        <v>9.75</v>
      </c>
      <c r="G642" s="1">
        <v>39481</v>
      </c>
      <c r="H642" s="1">
        <v>39481</v>
      </c>
      <c r="I642" s="5">
        <f t="shared" si="29"/>
        <v>0</v>
      </c>
      <c r="J642" s="8">
        <f t="shared" si="27"/>
        <v>0</v>
      </c>
      <c r="K642">
        <v>0</v>
      </c>
      <c r="L642" s="7">
        <f t="shared" si="28"/>
        <v>0</v>
      </c>
      <c r="M642" s="2">
        <v>42369</v>
      </c>
      <c r="N642">
        <v>1</v>
      </c>
      <c r="O642">
        <v>1</v>
      </c>
      <c r="P642">
        <v>0</v>
      </c>
      <c r="Q642">
        <v>0</v>
      </c>
      <c r="R642">
        <v>0</v>
      </c>
      <c r="S642">
        <v>0</v>
      </c>
      <c r="T642" t="str">
        <f>IFERROR(VLOOKUP(S642,Sheet2!$A$6:$B$31,2,0),"Not Available")</f>
        <v>Not Available</v>
      </c>
      <c r="U642" t="s">
        <v>21</v>
      </c>
      <c r="V642">
        <v>21782</v>
      </c>
      <c r="W642" s="1">
        <v>2231</v>
      </c>
      <c r="X642" t="s">
        <v>22</v>
      </c>
      <c r="Y642">
        <v>0</v>
      </c>
      <c r="Z642">
        <v>0</v>
      </c>
    </row>
    <row r="643" spans="1:26" x14ac:dyDescent="0.3">
      <c r="A643">
        <v>62427991483</v>
      </c>
      <c r="B643" t="s">
        <v>595</v>
      </c>
      <c r="C643">
        <v>79219382984</v>
      </c>
      <c r="D643" t="s">
        <v>583</v>
      </c>
      <c r="E643" s="1">
        <v>1950000</v>
      </c>
      <c r="F643">
        <v>9.75</v>
      </c>
      <c r="G643" s="1">
        <v>1464475</v>
      </c>
      <c r="H643" s="1">
        <v>1482899</v>
      </c>
      <c r="I643" s="5">
        <f t="shared" si="29"/>
        <v>18424</v>
      </c>
      <c r="J643" s="8">
        <f t="shared" ref="J643:J706" si="30">I643/W643</f>
        <v>0.88828889638879516</v>
      </c>
      <c r="K643" s="1">
        <v>18424</v>
      </c>
      <c r="L643" s="7">
        <f t="shared" ref="L643:L706" si="31">I643-K643</f>
        <v>0</v>
      </c>
      <c r="M643" s="2">
        <v>42212</v>
      </c>
      <c r="N643">
        <v>1</v>
      </c>
      <c r="O643">
        <v>0</v>
      </c>
      <c r="P643">
        <v>1</v>
      </c>
      <c r="Q643">
        <v>0</v>
      </c>
      <c r="R643">
        <v>0</v>
      </c>
      <c r="S643">
        <v>0</v>
      </c>
      <c r="T643" t="str">
        <f>IFERROR(VLOOKUP(S643,Sheet2!$A$6:$B$31,2,0),"Not Available")</f>
        <v>Not Available</v>
      </c>
      <c r="U643" t="s">
        <v>21</v>
      </c>
      <c r="V643">
        <v>21782</v>
      </c>
      <c r="W643" s="1">
        <v>20741</v>
      </c>
      <c r="X643" s="2">
        <v>42296</v>
      </c>
      <c r="Y643">
        <v>0</v>
      </c>
      <c r="Z643">
        <v>0</v>
      </c>
    </row>
    <row r="644" spans="1:26" x14ac:dyDescent="0.3">
      <c r="A644">
        <v>62427998977</v>
      </c>
      <c r="B644" t="s">
        <v>595</v>
      </c>
      <c r="C644">
        <v>79207646012</v>
      </c>
      <c r="D644" t="s">
        <v>584</v>
      </c>
      <c r="E644" s="1">
        <v>770000</v>
      </c>
      <c r="F644">
        <v>9.75</v>
      </c>
      <c r="G644" s="1">
        <v>732112</v>
      </c>
      <c r="H644" s="1">
        <v>737802</v>
      </c>
      <c r="I644" s="5">
        <f t="shared" ref="I644:I707" si="32">IF(G644&lt;H644,H644-G644,0)</f>
        <v>5690</v>
      </c>
      <c r="J644" s="8">
        <f t="shared" si="30"/>
        <v>0.69474969474969472</v>
      </c>
      <c r="K644" s="1">
        <v>5690</v>
      </c>
      <c r="L644" s="7">
        <f t="shared" si="31"/>
        <v>0</v>
      </c>
      <c r="M644" s="2">
        <v>42212</v>
      </c>
      <c r="N644">
        <v>1</v>
      </c>
      <c r="O644">
        <v>0</v>
      </c>
      <c r="P644">
        <v>1</v>
      </c>
      <c r="Q644">
        <v>0</v>
      </c>
      <c r="R644">
        <v>0</v>
      </c>
      <c r="S644">
        <v>0</v>
      </c>
      <c r="T644" t="str">
        <f>IFERROR(VLOOKUP(S644,Sheet2!$A$6:$B$31,2,0),"Not Available")</f>
        <v>Not Available</v>
      </c>
      <c r="U644" t="s">
        <v>21</v>
      </c>
      <c r="V644">
        <v>21782</v>
      </c>
      <c r="W644" s="1">
        <v>8190</v>
      </c>
      <c r="X644" s="2">
        <v>42296</v>
      </c>
      <c r="Y644">
        <v>0</v>
      </c>
      <c r="Z644">
        <v>0</v>
      </c>
    </row>
    <row r="645" spans="1:26" x14ac:dyDescent="0.3">
      <c r="A645">
        <v>62433974049</v>
      </c>
      <c r="B645" t="s">
        <v>595</v>
      </c>
      <c r="C645">
        <v>72228896274</v>
      </c>
      <c r="D645" t="s">
        <v>585</v>
      </c>
      <c r="E645" s="1">
        <v>1280000</v>
      </c>
      <c r="F645">
        <v>9.75</v>
      </c>
      <c r="G645" s="1">
        <v>1278629</v>
      </c>
      <c r="H645" s="1">
        <v>1277450</v>
      </c>
      <c r="I645" s="5">
        <f t="shared" si="32"/>
        <v>0</v>
      </c>
      <c r="J645" s="8">
        <f t="shared" si="30"/>
        <v>0</v>
      </c>
      <c r="K645">
        <v>0</v>
      </c>
      <c r="L645" s="7">
        <f t="shared" si="31"/>
        <v>0</v>
      </c>
      <c r="M645" s="2">
        <v>42249</v>
      </c>
      <c r="N645">
        <v>6</v>
      </c>
      <c r="O645">
        <v>6</v>
      </c>
      <c r="P645">
        <v>0</v>
      </c>
      <c r="Q645">
        <v>0</v>
      </c>
      <c r="R645">
        <v>0</v>
      </c>
      <c r="S645">
        <v>0</v>
      </c>
      <c r="T645" t="str">
        <f>IFERROR(VLOOKUP(S645,Sheet2!$A$6:$B$31,2,0),"Not Available")</f>
        <v>Not Available</v>
      </c>
      <c r="U645" t="s">
        <v>21</v>
      </c>
      <c r="V645">
        <v>21782</v>
      </c>
      <c r="W645" s="1">
        <v>12294</v>
      </c>
      <c r="X645" t="s">
        <v>22</v>
      </c>
      <c r="Y645">
        <v>0</v>
      </c>
      <c r="Z645">
        <v>0</v>
      </c>
    </row>
    <row r="646" spans="1:26" x14ac:dyDescent="0.3">
      <c r="A646">
        <v>62438027718</v>
      </c>
      <c r="B646" t="s">
        <v>595</v>
      </c>
      <c r="C646">
        <v>72005335754</v>
      </c>
      <c r="D646" t="s">
        <v>587</v>
      </c>
      <c r="E646" s="1">
        <v>1400000</v>
      </c>
      <c r="F646">
        <v>9.75</v>
      </c>
      <c r="G646" s="1">
        <v>1391307.36</v>
      </c>
      <c r="H646" s="1">
        <v>1416291.36</v>
      </c>
      <c r="I646" s="5">
        <f t="shared" si="32"/>
        <v>24984</v>
      </c>
      <c r="J646" s="8">
        <f t="shared" si="30"/>
        <v>1.6653779496067191</v>
      </c>
      <c r="K646" s="1">
        <v>24984</v>
      </c>
      <c r="L646" s="7">
        <f t="shared" si="31"/>
        <v>0</v>
      </c>
      <c r="M646" s="2">
        <v>42277</v>
      </c>
      <c r="N646">
        <v>5</v>
      </c>
      <c r="O646">
        <v>3</v>
      </c>
      <c r="P646">
        <v>2</v>
      </c>
      <c r="Q646">
        <v>0</v>
      </c>
      <c r="R646">
        <v>0</v>
      </c>
      <c r="S646">
        <v>0</v>
      </c>
      <c r="T646" t="str">
        <f>IFERROR(VLOOKUP(S646,Sheet2!$A$6:$B$31,2,0),"Not Available")</f>
        <v>Not Available</v>
      </c>
      <c r="U646" t="s">
        <v>21</v>
      </c>
      <c r="V646">
        <v>21782</v>
      </c>
      <c r="W646" s="1">
        <v>15002</v>
      </c>
      <c r="X646" s="2">
        <v>42459</v>
      </c>
      <c r="Y646">
        <v>0</v>
      </c>
      <c r="Z646">
        <v>0</v>
      </c>
    </row>
    <row r="647" spans="1:26" x14ac:dyDescent="0.3">
      <c r="A647">
        <v>62437313347</v>
      </c>
      <c r="B647" t="s">
        <v>595</v>
      </c>
      <c r="C647">
        <v>72022836251</v>
      </c>
      <c r="D647" t="s">
        <v>586</v>
      </c>
      <c r="E647" s="1">
        <v>1440000</v>
      </c>
      <c r="F647">
        <v>9.75</v>
      </c>
      <c r="G647" s="1">
        <v>1426849.2</v>
      </c>
      <c r="H647" s="1">
        <v>1454131.2</v>
      </c>
      <c r="I647" s="5">
        <f t="shared" si="32"/>
        <v>27282</v>
      </c>
      <c r="J647" s="8">
        <f t="shared" si="30"/>
        <v>1.9284653990245282</v>
      </c>
      <c r="K647" s="1">
        <v>27282</v>
      </c>
      <c r="L647" s="7">
        <f t="shared" si="31"/>
        <v>0</v>
      </c>
      <c r="M647" s="2">
        <v>42271</v>
      </c>
      <c r="N647">
        <v>6</v>
      </c>
      <c r="O647">
        <v>4</v>
      </c>
      <c r="P647">
        <v>2</v>
      </c>
      <c r="Q647">
        <v>1</v>
      </c>
      <c r="R647">
        <v>1</v>
      </c>
      <c r="S647">
        <v>501</v>
      </c>
      <c r="T647" t="str">
        <f>IFERROR(VLOOKUP(S647,Sheet2!$A$6:$B$31,2,0),"Not Available")</f>
        <v>EMI overdue : 7-29 days</v>
      </c>
      <c r="U647" t="s">
        <v>21</v>
      </c>
      <c r="V647">
        <v>21782</v>
      </c>
      <c r="W647" s="1">
        <v>14147</v>
      </c>
      <c r="X647" s="2">
        <v>42453</v>
      </c>
      <c r="Y647">
        <v>0</v>
      </c>
      <c r="Z647">
        <v>0</v>
      </c>
    </row>
    <row r="648" spans="1:26" x14ac:dyDescent="0.3">
      <c r="A648">
        <v>62440320608</v>
      </c>
      <c r="B648" t="s">
        <v>596</v>
      </c>
      <c r="C648">
        <v>72070381511</v>
      </c>
      <c r="D648" t="s">
        <v>588</v>
      </c>
      <c r="E648" s="1">
        <v>1100000</v>
      </c>
      <c r="F648">
        <v>9.75</v>
      </c>
      <c r="G648" s="1">
        <v>1032579</v>
      </c>
      <c r="H648" s="1">
        <v>1032579</v>
      </c>
      <c r="I648" s="5">
        <f t="shared" si="32"/>
        <v>0</v>
      </c>
      <c r="J648" s="8">
        <f t="shared" si="30"/>
        <v>0</v>
      </c>
      <c r="K648">
        <v>0</v>
      </c>
      <c r="L648" s="7">
        <f t="shared" si="31"/>
        <v>0</v>
      </c>
      <c r="M648" s="2">
        <v>42293</v>
      </c>
      <c r="N648">
        <v>1</v>
      </c>
      <c r="O648">
        <v>1</v>
      </c>
      <c r="P648">
        <v>0</v>
      </c>
      <c r="Q648">
        <v>0</v>
      </c>
      <c r="R648">
        <v>0</v>
      </c>
      <c r="S648">
        <v>0</v>
      </c>
      <c r="T648" t="str">
        <f>IFERROR(VLOOKUP(S648,Sheet2!$A$6:$B$31,2,0),"Not Available")</f>
        <v>Not Available</v>
      </c>
      <c r="U648" t="s">
        <v>21</v>
      </c>
      <c r="V648">
        <v>21782</v>
      </c>
      <c r="W648" s="1">
        <v>3645</v>
      </c>
      <c r="X648" t="s">
        <v>22</v>
      </c>
      <c r="Y648">
        <v>0</v>
      </c>
      <c r="Z648">
        <v>0</v>
      </c>
    </row>
    <row r="649" spans="1:26" x14ac:dyDescent="0.3">
      <c r="A649">
        <v>62445621501</v>
      </c>
      <c r="B649" t="s">
        <v>596</v>
      </c>
      <c r="C649">
        <v>72233426982</v>
      </c>
      <c r="D649" t="s">
        <v>589</v>
      </c>
      <c r="E649" s="1">
        <v>1140000</v>
      </c>
      <c r="F649">
        <v>9.75</v>
      </c>
      <c r="G649" s="1">
        <v>1025775</v>
      </c>
      <c r="H649" s="1">
        <v>1025775</v>
      </c>
      <c r="I649" s="5">
        <f t="shared" si="32"/>
        <v>0</v>
      </c>
      <c r="J649" s="8">
        <f t="shared" si="30"/>
        <v>0</v>
      </c>
      <c r="K649">
        <v>0</v>
      </c>
      <c r="L649" s="7">
        <f t="shared" si="31"/>
        <v>0</v>
      </c>
      <c r="M649" s="2">
        <v>42332</v>
      </c>
      <c r="N649">
        <v>1</v>
      </c>
      <c r="O649">
        <v>1</v>
      </c>
      <c r="P649">
        <v>0</v>
      </c>
      <c r="Q649">
        <v>0</v>
      </c>
      <c r="R649">
        <v>0</v>
      </c>
      <c r="S649">
        <v>0</v>
      </c>
      <c r="T649" t="str">
        <f>IFERROR(VLOOKUP(S649,Sheet2!$A$6:$B$31,2,0),"Not Available")</f>
        <v>Not Available</v>
      </c>
      <c r="U649" t="s">
        <v>21</v>
      </c>
      <c r="V649">
        <v>21782</v>
      </c>
      <c r="W649" s="1">
        <v>11831</v>
      </c>
      <c r="X649" t="s">
        <v>22</v>
      </c>
      <c r="Y649">
        <v>0</v>
      </c>
      <c r="Z649">
        <v>0</v>
      </c>
    </row>
    <row r="650" spans="1:26" x14ac:dyDescent="0.3">
      <c r="A650">
        <v>62448365428</v>
      </c>
      <c r="B650" t="s">
        <v>596</v>
      </c>
      <c r="C650">
        <v>72194647405</v>
      </c>
      <c r="D650" t="s">
        <v>590</v>
      </c>
      <c r="E650" s="1">
        <v>1050000</v>
      </c>
      <c r="F650">
        <v>9.75</v>
      </c>
      <c r="G650" s="1">
        <v>612848</v>
      </c>
      <c r="H650" s="1">
        <v>612848</v>
      </c>
      <c r="I650" s="5">
        <f t="shared" si="32"/>
        <v>0</v>
      </c>
      <c r="J650" s="8">
        <f t="shared" si="30"/>
        <v>0</v>
      </c>
      <c r="K650">
        <v>0</v>
      </c>
      <c r="L650" s="7">
        <f t="shared" si="31"/>
        <v>0</v>
      </c>
      <c r="M650" s="2">
        <v>42353</v>
      </c>
      <c r="N650">
        <v>1</v>
      </c>
      <c r="O650">
        <v>1</v>
      </c>
      <c r="P650">
        <v>0</v>
      </c>
      <c r="Q650">
        <v>0</v>
      </c>
      <c r="R650">
        <v>0</v>
      </c>
      <c r="S650">
        <v>0</v>
      </c>
      <c r="T650" t="str">
        <f>IFERROR(VLOOKUP(S650,Sheet2!$A$6:$B$31,2,0),"Not Available")</f>
        <v>Not Available</v>
      </c>
      <c r="U650" t="s">
        <v>21</v>
      </c>
      <c r="V650">
        <v>21782</v>
      </c>
      <c r="W650" s="1">
        <v>10938</v>
      </c>
      <c r="X650" t="s">
        <v>22</v>
      </c>
      <c r="Y650">
        <v>0</v>
      </c>
      <c r="Z650">
        <v>0</v>
      </c>
    </row>
    <row r="651" spans="1:26" x14ac:dyDescent="0.3">
      <c r="A651">
        <v>62448505581</v>
      </c>
      <c r="B651" t="s">
        <v>596</v>
      </c>
      <c r="C651">
        <v>79214438763</v>
      </c>
      <c r="D651" t="s">
        <v>591</v>
      </c>
      <c r="E651" s="1">
        <v>2100000</v>
      </c>
      <c r="F651">
        <v>9.75</v>
      </c>
      <c r="G651" s="1">
        <v>1415914</v>
      </c>
      <c r="H651" s="1">
        <v>1415914</v>
      </c>
      <c r="I651" s="5">
        <f t="shared" si="32"/>
        <v>0</v>
      </c>
      <c r="J651" s="8">
        <f t="shared" si="30"/>
        <v>0</v>
      </c>
      <c r="K651">
        <v>0</v>
      </c>
      <c r="L651" s="7">
        <f t="shared" si="31"/>
        <v>0</v>
      </c>
      <c r="M651" s="2">
        <v>42354</v>
      </c>
      <c r="N651">
        <v>1</v>
      </c>
      <c r="O651">
        <v>1</v>
      </c>
      <c r="P651">
        <v>0</v>
      </c>
      <c r="Q651">
        <v>0</v>
      </c>
      <c r="R651">
        <v>0</v>
      </c>
      <c r="S651">
        <v>0</v>
      </c>
      <c r="T651" t="str">
        <f>IFERROR(VLOOKUP(S651,Sheet2!$A$6:$B$31,2,0),"Not Available")</f>
        <v>Not Available</v>
      </c>
      <c r="U651" t="s">
        <v>21</v>
      </c>
      <c r="V651">
        <v>21782</v>
      </c>
      <c r="W651" s="1">
        <v>22050</v>
      </c>
      <c r="X651" t="s">
        <v>22</v>
      </c>
      <c r="Y651">
        <v>0</v>
      </c>
      <c r="Z651">
        <v>0</v>
      </c>
    </row>
    <row r="652" spans="1:26" x14ac:dyDescent="0.3">
      <c r="A652">
        <v>62449923041</v>
      </c>
      <c r="B652" t="s">
        <v>596</v>
      </c>
      <c r="C652">
        <v>72056932647</v>
      </c>
      <c r="D652" t="s">
        <v>360</v>
      </c>
      <c r="E652" s="1">
        <v>2180000</v>
      </c>
      <c r="F652">
        <v>9.75</v>
      </c>
      <c r="G652" s="1">
        <v>1435074</v>
      </c>
      <c r="H652" s="1">
        <v>1435074</v>
      </c>
      <c r="I652" s="5">
        <f t="shared" si="32"/>
        <v>0</v>
      </c>
      <c r="J652" s="8">
        <f t="shared" si="30"/>
        <v>0</v>
      </c>
      <c r="K652">
        <v>0</v>
      </c>
      <c r="L652" s="7">
        <f t="shared" si="31"/>
        <v>0</v>
      </c>
      <c r="M652" s="2">
        <v>42366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  <c r="T652" t="str">
        <f>IFERROR(VLOOKUP(S652,Sheet2!$A$6:$B$31,2,0),"Not Available")</f>
        <v>Not Available</v>
      </c>
      <c r="U652" t="s">
        <v>21</v>
      </c>
      <c r="V652">
        <v>21782</v>
      </c>
      <c r="W652" s="1">
        <v>22630</v>
      </c>
      <c r="X652" t="s">
        <v>22</v>
      </c>
      <c r="Y652">
        <v>0</v>
      </c>
      <c r="Z652">
        <v>0</v>
      </c>
    </row>
    <row r="653" spans="1:26" x14ac:dyDescent="0.3">
      <c r="A653">
        <v>62450186342</v>
      </c>
      <c r="B653" t="s">
        <v>596</v>
      </c>
      <c r="C653">
        <v>72160161470</v>
      </c>
      <c r="D653" t="s">
        <v>592</v>
      </c>
      <c r="E653" s="1">
        <v>1250000</v>
      </c>
      <c r="F653">
        <v>9.75</v>
      </c>
      <c r="G653" s="1">
        <v>305968</v>
      </c>
      <c r="H653" s="1">
        <v>305968</v>
      </c>
      <c r="I653" s="5">
        <f t="shared" si="32"/>
        <v>0</v>
      </c>
      <c r="J653" s="8">
        <f t="shared" si="30"/>
        <v>0</v>
      </c>
      <c r="K653">
        <v>0</v>
      </c>
      <c r="L653" s="7">
        <f t="shared" si="31"/>
        <v>0</v>
      </c>
      <c r="M653" s="2">
        <v>42368</v>
      </c>
      <c r="N653">
        <v>2</v>
      </c>
      <c r="O653">
        <v>2</v>
      </c>
      <c r="P653">
        <v>0</v>
      </c>
      <c r="Q653">
        <v>0</v>
      </c>
      <c r="R653">
        <v>0</v>
      </c>
      <c r="S653">
        <v>0</v>
      </c>
      <c r="T653" t="str">
        <f>IFERROR(VLOOKUP(S653,Sheet2!$A$6:$B$31,2,0),"Not Available")</f>
        <v>Not Available</v>
      </c>
      <c r="U653" t="s">
        <v>21</v>
      </c>
      <c r="V653">
        <v>21782</v>
      </c>
      <c r="W653" s="1">
        <v>12969</v>
      </c>
      <c r="X653" t="s">
        <v>22</v>
      </c>
      <c r="Y653">
        <v>0</v>
      </c>
      <c r="Z653">
        <v>0</v>
      </c>
    </row>
    <row r="654" spans="1:26" x14ac:dyDescent="0.3">
      <c r="A654">
        <v>62450296413</v>
      </c>
      <c r="B654" t="s">
        <v>596</v>
      </c>
      <c r="C654">
        <v>72230423745</v>
      </c>
      <c r="D654" t="s">
        <v>593</v>
      </c>
      <c r="E654" s="1">
        <v>1450000</v>
      </c>
      <c r="F654">
        <v>9.75</v>
      </c>
      <c r="G654">
        <v>0</v>
      </c>
      <c r="H654">
        <v>0</v>
      </c>
      <c r="I654" s="5">
        <f t="shared" si="32"/>
        <v>0</v>
      </c>
      <c r="J654" s="8">
        <f t="shared" si="30"/>
        <v>0</v>
      </c>
      <c r="K654">
        <v>0</v>
      </c>
      <c r="L654" s="7">
        <f t="shared" si="31"/>
        <v>0</v>
      </c>
      <c r="M654" s="2">
        <v>42368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t="str">
        <f>IFERROR(VLOOKUP(S654,Sheet2!$A$6:$B$31,2,0),"Not Available")</f>
        <v>Not Available</v>
      </c>
      <c r="U654" t="s">
        <v>21</v>
      </c>
      <c r="V654">
        <v>21782</v>
      </c>
      <c r="W654" s="1">
        <v>15044</v>
      </c>
      <c r="X654" t="s">
        <v>22</v>
      </c>
      <c r="Y654">
        <v>0</v>
      </c>
      <c r="Z654">
        <v>0</v>
      </c>
    </row>
    <row r="655" spans="1:26" x14ac:dyDescent="0.3">
      <c r="A655">
        <v>62450362171</v>
      </c>
      <c r="B655" t="s">
        <v>596</v>
      </c>
      <c r="C655">
        <v>72125110473</v>
      </c>
      <c r="D655" t="s">
        <v>594</v>
      </c>
      <c r="E655" s="1">
        <v>1710000</v>
      </c>
      <c r="F655">
        <v>9.75</v>
      </c>
      <c r="G655">
        <v>0</v>
      </c>
      <c r="H655">
        <v>0</v>
      </c>
      <c r="I655" s="5">
        <f t="shared" si="32"/>
        <v>0</v>
      </c>
      <c r="J655" s="8">
        <f t="shared" si="30"/>
        <v>0</v>
      </c>
      <c r="K655">
        <v>0</v>
      </c>
      <c r="L655" s="7">
        <f t="shared" si="31"/>
        <v>0</v>
      </c>
      <c r="M655" s="2">
        <v>42369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t="str">
        <f>IFERROR(VLOOKUP(S655,Sheet2!$A$6:$B$31,2,0),"Not Available")</f>
        <v>Not Available</v>
      </c>
      <c r="U655" t="s">
        <v>21</v>
      </c>
      <c r="V655">
        <v>21782</v>
      </c>
      <c r="W655" s="1">
        <v>19974</v>
      </c>
      <c r="X655" t="s">
        <v>22</v>
      </c>
      <c r="Y655">
        <v>0</v>
      </c>
      <c r="Z655">
        <v>0</v>
      </c>
    </row>
    <row r="656" spans="1:26" x14ac:dyDescent="0.3">
      <c r="A656">
        <v>62454218680</v>
      </c>
      <c r="B656" t="s">
        <v>597</v>
      </c>
      <c r="C656">
        <v>78250580585</v>
      </c>
      <c r="D656" t="s">
        <v>237</v>
      </c>
      <c r="E656" s="1">
        <v>1175000</v>
      </c>
      <c r="F656">
        <v>9.75</v>
      </c>
      <c r="G656" s="1">
        <v>607635</v>
      </c>
      <c r="H656" s="1">
        <v>607635</v>
      </c>
      <c r="I656" s="5">
        <f t="shared" si="32"/>
        <v>0</v>
      </c>
      <c r="J656" s="8">
        <f t="shared" si="30"/>
        <v>0</v>
      </c>
      <c r="K656">
        <v>0</v>
      </c>
      <c r="L656" s="7">
        <f t="shared" si="31"/>
        <v>0</v>
      </c>
      <c r="M656" s="2">
        <v>42402</v>
      </c>
      <c r="N656">
        <v>1</v>
      </c>
      <c r="O656">
        <v>1</v>
      </c>
      <c r="P656">
        <v>0</v>
      </c>
      <c r="Q656">
        <v>0</v>
      </c>
      <c r="R656">
        <v>0</v>
      </c>
      <c r="S656">
        <v>0</v>
      </c>
      <c r="T656" t="str">
        <f>IFERROR(VLOOKUP(S656,Sheet2!$A$6:$B$31,2,0),"Not Available")</f>
        <v>Not Available</v>
      </c>
      <c r="U656" t="s">
        <v>21</v>
      </c>
      <c r="V656">
        <v>21782</v>
      </c>
      <c r="W656" s="1">
        <v>12266</v>
      </c>
      <c r="X656" t="s">
        <v>22</v>
      </c>
      <c r="Y656">
        <v>0</v>
      </c>
      <c r="Z656">
        <v>0</v>
      </c>
    </row>
    <row r="657" spans="1:26" x14ac:dyDescent="0.3">
      <c r="A657">
        <v>62454476298</v>
      </c>
      <c r="B657" t="s">
        <v>597</v>
      </c>
      <c r="C657">
        <v>72215176465</v>
      </c>
      <c r="D657" t="s">
        <v>598</v>
      </c>
      <c r="E657" s="1">
        <v>2852000</v>
      </c>
      <c r="F657">
        <v>9.75</v>
      </c>
      <c r="G657" s="1">
        <v>710699</v>
      </c>
      <c r="H657" s="1">
        <v>710699</v>
      </c>
      <c r="I657" s="5">
        <f t="shared" si="32"/>
        <v>0</v>
      </c>
      <c r="J657" s="8">
        <f t="shared" si="30"/>
        <v>0</v>
      </c>
      <c r="K657">
        <v>0</v>
      </c>
      <c r="L657" s="7">
        <f t="shared" si="31"/>
        <v>0</v>
      </c>
      <c r="M657" s="2">
        <v>42403</v>
      </c>
      <c r="N657">
        <v>1</v>
      </c>
      <c r="O657">
        <v>1</v>
      </c>
      <c r="P657">
        <v>0</v>
      </c>
      <c r="Q657">
        <v>0</v>
      </c>
      <c r="R657">
        <v>0</v>
      </c>
      <c r="S657">
        <v>0</v>
      </c>
      <c r="T657" t="str">
        <f>IFERROR(VLOOKUP(S657,Sheet2!$A$6:$B$31,2,0),"Not Available")</f>
        <v>Not Available</v>
      </c>
      <c r="U657" t="s">
        <v>21</v>
      </c>
      <c r="V657">
        <v>21782</v>
      </c>
      <c r="W657" s="1">
        <v>29763</v>
      </c>
      <c r="X657" t="s">
        <v>22</v>
      </c>
      <c r="Y657">
        <v>0</v>
      </c>
      <c r="Z657">
        <v>0</v>
      </c>
    </row>
    <row r="658" spans="1:26" x14ac:dyDescent="0.3">
      <c r="A658">
        <v>62454966260</v>
      </c>
      <c r="B658" t="s">
        <v>597</v>
      </c>
      <c r="C658">
        <v>72056079662</v>
      </c>
      <c r="D658" t="s">
        <v>599</v>
      </c>
      <c r="E658" s="1">
        <v>1000000</v>
      </c>
      <c r="F658">
        <v>9.75</v>
      </c>
      <c r="G658">
        <v>0</v>
      </c>
      <c r="H658">
        <v>0</v>
      </c>
      <c r="I658" s="5">
        <f t="shared" si="32"/>
        <v>0</v>
      </c>
      <c r="J658" s="8">
        <f t="shared" si="30"/>
        <v>0</v>
      </c>
      <c r="K658">
        <v>0</v>
      </c>
      <c r="L658" s="7">
        <f t="shared" si="31"/>
        <v>0</v>
      </c>
      <c r="M658" s="2">
        <v>42406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t="str">
        <f>IFERROR(VLOOKUP(S658,Sheet2!$A$6:$B$31,2,0),"Not Available")</f>
        <v>Not Available</v>
      </c>
      <c r="U658" t="s">
        <v>21</v>
      </c>
      <c r="V658">
        <v>21782</v>
      </c>
      <c r="W658" s="1">
        <v>10428</v>
      </c>
      <c r="X658" t="s">
        <v>22</v>
      </c>
      <c r="Y658">
        <v>0</v>
      </c>
      <c r="Z658">
        <v>0</v>
      </c>
    </row>
    <row r="659" spans="1:26" x14ac:dyDescent="0.3">
      <c r="A659">
        <v>62456053338</v>
      </c>
      <c r="B659" t="s">
        <v>597</v>
      </c>
      <c r="C659">
        <v>79241085698</v>
      </c>
      <c r="D659" t="s">
        <v>600</v>
      </c>
      <c r="E659" s="1">
        <v>1900000</v>
      </c>
      <c r="F659">
        <v>9.75</v>
      </c>
      <c r="G659" s="1">
        <v>607231</v>
      </c>
      <c r="H659" s="1">
        <v>607231</v>
      </c>
      <c r="I659" s="5">
        <f t="shared" si="32"/>
        <v>0</v>
      </c>
      <c r="J659" s="8">
        <f t="shared" si="30"/>
        <v>0</v>
      </c>
      <c r="K659">
        <v>0</v>
      </c>
      <c r="L659" s="7">
        <f t="shared" si="31"/>
        <v>0</v>
      </c>
      <c r="M659" s="2">
        <v>42416</v>
      </c>
      <c r="N659">
        <v>1</v>
      </c>
      <c r="O659">
        <v>1</v>
      </c>
      <c r="P659">
        <v>0</v>
      </c>
      <c r="Q659">
        <v>0</v>
      </c>
      <c r="R659">
        <v>0</v>
      </c>
      <c r="S659">
        <v>0</v>
      </c>
      <c r="T659" t="str">
        <f>IFERROR(VLOOKUP(S659,Sheet2!$A$6:$B$31,2,0),"Not Available")</f>
        <v>Not Available</v>
      </c>
      <c r="U659" t="s">
        <v>21</v>
      </c>
      <c r="V659">
        <v>21782</v>
      </c>
      <c r="W659" s="1">
        <v>19786</v>
      </c>
      <c r="X659" t="s">
        <v>22</v>
      </c>
      <c r="Y659">
        <v>0</v>
      </c>
      <c r="Z659">
        <v>0</v>
      </c>
    </row>
    <row r="660" spans="1:26" x14ac:dyDescent="0.3">
      <c r="A660">
        <v>62459496550</v>
      </c>
      <c r="B660" t="s">
        <v>597</v>
      </c>
      <c r="C660">
        <v>72005842346</v>
      </c>
      <c r="D660" t="s">
        <v>601</v>
      </c>
      <c r="E660" s="1">
        <v>14190000</v>
      </c>
      <c r="F660">
        <v>9.75</v>
      </c>
      <c r="G660" s="1">
        <v>5032477</v>
      </c>
      <c r="H660" s="1">
        <v>5017363</v>
      </c>
      <c r="I660" s="5">
        <f t="shared" si="32"/>
        <v>0</v>
      </c>
      <c r="J660" s="8">
        <f t="shared" si="30"/>
        <v>0</v>
      </c>
      <c r="K660">
        <v>0</v>
      </c>
      <c r="L660" s="7">
        <f t="shared" si="31"/>
        <v>0</v>
      </c>
      <c r="M660" s="2">
        <v>42446</v>
      </c>
      <c r="N660">
        <v>1</v>
      </c>
      <c r="O660">
        <v>1</v>
      </c>
      <c r="P660">
        <v>0</v>
      </c>
      <c r="Q660">
        <v>0</v>
      </c>
      <c r="R660">
        <v>0</v>
      </c>
      <c r="S660">
        <v>0</v>
      </c>
      <c r="T660" t="str">
        <f>IFERROR(VLOOKUP(S660,Sheet2!$A$6:$B$31,2,0),"Not Available")</f>
        <v>Not Available</v>
      </c>
      <c r="U660" t="s">
        <v>21</v>
      </c>
      <c r="V660">
        <v>0</v>
      </c>
      <c r="W660" s="1">
        <v>141765</v>
      </c>
      <c r="X660" t="s">
        <v>22</v>
      </c>
      <c r="Y660">
        <v>0</v>
      </c>
      <c r="Z660">
        <v>0</v>
      </c>
    </row>
    <row r="661" spans="1:26" x14ac:dyDescent="0.3">
      <c r="A661">
        <v>62459633292</v>
      </c>
      <c r="B661" t="s">
        <v>597</v>
      </c>
      <c r="C661">
        <v>78250339457</v>
      </c>
      <c r="D661" t="s">
        <v>602</v>
      </c>
      <c r="E661" s="1">
        <v>2600000</v>
      </c>
      <c r="F661">
        <v>9.75</v>
      </c>
      <c r="G661" s="1">
        <v>501736</v>
      </c>
      <c r="H661" s="1">
        <v>501736</v>
      </c>
      <c r="I661" s="5">
        <f t="shared" si="32"/>
        <v>0</v>
      </c>
      <c r="J661" s="8">
        <f t="shared" si="30"/>
        <v>0</v>
      </c>
      <c r="K661">
        <v>0</v>
      </c>
      <c r="L661" s="7">
        <f t="shared" si="31"/>
        <v>0</v>
      </c>
      <c r="M661" s="2">
        <v>42448</v>
      </c>
      <c r="N661">
        <v>1</v>
      </c>
      <c r="O661">
        <v>1</v>
      </c>
      <c r="P661">
        <v>0</v>
      </c>
      <c r="Q661">
        <v>0</v>
      </c>
      <c r="R661">
        <v>0</v>
      </c>
      <c r="S661">
        <v>0</v>
      </c>
      <c r="T661" t="str">
        <f>IFERROR(VLOOKUP(S661,Sheet2!$A$6:$B$31,2,0),"Not Available")</f>
        <v>Not Available</v>
      </c>
      <c r="U661" t="s">
        <v>21</v>
      </c>
      <c r="V661">
        <v>21782</v>
      </c>
      <c r="W661" s="1">
        <v>28670</v>
      </c>
      <c r="X661" t="s">
        <v>22</v>
      </c>
      <c r="Y661">
        <v>0</v>
      </c>
      <c r="Z661">
        <v>0</v>
      </c>
    </row>
    <row r="662" spans="1:26" x14ac:dyDescent="0.3">
      <c r="A662">
        <v>62459666342</v>
      </c>
      <c r="B662" t="s">
        <v>597</v>
      </c>
      <c r="C662">
        <v>72015467655</v>
      </c>
      <c r="D662" t="s">
        <v>603</v>
      </c>
      <c r="E662" s="1">
        <v>1253000</v>
      </c>
      <c r="F662">
        <v>9.75</v>
      </c>
      <c r="G662" s="1">
        <v>1257686</v>
      </c>
      <c r="H662" s="1">
        <v>1257686</v>
      </c>
      <c r="I662" s="5">
        <f t="shared" si="32"/>
        <v>0</v>
      </c>
      <c r="J662" s="8">
        <f t="shared" si="30"/>
        <v>0</v>
      </c>
      <c r="K662">
        <v>0</v>
      </c>
      <c r="L662" s="7">
        <f t="shared" si="31"/>
        <v>0</v>
      </c>
      <c r="M662" s="2">
        <v>42447</v>
      </c>
      <c r="N662">
        <v>1</v>
      </c>
      <c r="O662">
        <v>1</v>
      </c>
      <c r="P662">
        <v>0</v>
      </c>
      <c r="Q662">
        <v>0</v>
      </c>
      <c r="R662">
        <v>0</v>
      </c>
      <c r="S662">
        <v>0</v>
      </c>
      <c r="T662" t="str">
        <f>IFERROR(VLOOKUP(S662,Sheet2!$A$6:$B$31,2,0),"Not Available")</f>
        <v>Not Available</v>
      </c>
      <c r="U662" t="s">
        <v>21</v>
      </c>
      <c r="V662">
        <v>21782</v>
      </c>
      <c r="W662" s="1">
        <v>10906</v>
      </c>
      <c r="X662" t="s">
        <v>22</v>
      </c>
      <c r="Y662">
        <v>0</v>
      </c>
      <c r="Z662">
        <v>0</v>
      </c>
    </row>
    <row r="663" spans="1:26" x14ac:dyDescent="0.3">
      <c r="A663">
        <v>62460966829</v>
      </c>
      <c r="B663" t="s">
        <v>597</v>
      </c>
      <c r="C663">
        <v>72002526683</v>
      </c>
      <c r="D663" t="s">
        <v>604</v>
      </c>
      <c r="E663" s="1">
        <v>1100000</v>
      </c>
      <c r="F663">
        <v>9.75</v>
      </c>
      <c r="G663">
        <v>0</v>
      </c>
      <c r="H663">
        <v>0</v>
      </c>
      <c r="I663" s="5">
        <f t="shared" si="32"/>
        <v>0</v>
      </c>
      <c r="J663" s="8">
        <f t="shared" si="30"/>
        <v>0</v>
      </c>
      <c r="K663">
        <v>0</v>
      </c>
      <c r="L663" s="7">
        <f t="shared" si="31"/>
        <v>0</v>
      </c>
      <c r="M663" s="2">
        <v>42459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t="str">
        <f>IFERROR(VLOOKUP(S663,Sheet2!$A$6:$B$31,2,0),"Not Available")</f>
        <v>Not Available</v>
      </c>
      <c r="U663" t="s">
        <v>21</v>
      </c>
      <c r="V663">
        <v>21782</v>
      </c>
      <c r="W663" s="1">
        <v>11394</v>
      </c>
      <c r="X663" t="s">
        <v>22</v>
      </c>
      <c r="Y663">
        <v>0</v>
      </c>
      <c r="Z663">
        <v>0</v>
      </c>
    </row>
    <row r="664" spans="1:26" x14ac:dyDescent="0.3">
      <c r="A664">
        <v>62454291092</v>
      </c>
      <c r="B664" t="s">
        <v>597</v>
      </c>
      <c r="C664">
        <v>72111610096</v>
      </c>
      <c r="D664" t="s">
        <v>605</v>
      </c>
      <c r="E664" s="1">
        <v>1500000</v>
      </c>
      <c r="F664">
        <v>9.75</v>
      </c>
      <c r="G664" s="1">
        <v>1507438</v>
      </c>
      <c r="H664" s="1">
        <v>1523329</v>
      </c>
      <c r="I664" s="5">
        <f t="shared" si="32"/>
        <v>15891</v>
      </c>
      <c r="J664" s="8">
        <f t="shared" si="30"/>
        <v>1</v>
      </c>
      <c r="K664" s="1">
        <v>15891</v>
      </c>
      <c r="L664" s="7">
        <f t="shared" si="31"/>
        <v>0</v>
      </c>
      <c r="M664" s="2">
        <v>42402</v>
      </c>
      <c r="N664">
        <v>1</v>
      </c>
      <c r="O664">
        <v>0</v>
      </c>
      <c r="P664">
        <v>1</v>
      </c>
      <c r="Q664">
        <v>2</v>
      </c>
      <c r="R664">
        <v>2</v>
      </c>
      <c r="S664">
        <v>504</v>
      </c>
      <c r="T664" t="str">
        <f>IFERROR(VLOOKUP(S664,Sheet2!$A$6:$B$31,2,0),"Not Available")</f>
        <v>1EMI =&gt; 30 days overdue</v>
      </c>
      <c r="U664" t="s">
        <v>21</v>
      </c>
      <c r="V664">
        <v>21782</v>
      </c>
      <c r="W664" s="1">
        <v>15891</v>
      </c>
      <c r="X664" s="2">
        <v>42431</v>
      </c>
      <c r="Y664">
        <v>0</v>
      </c>
      <c r="Z664">
        <v>0</v>
      </c>
    </row>
    <row r="665" spans="1:26" x14ac:dyDescent="0.3">
      <c r="A665">
        <v>62454219048</v>
      </c>
      <c r="B665" t="s">
        <v>606</v>
      </c>
      <c r="C665">
        <v>78250580585</v>
      </c>
      <c r="D665" t="s">
        <v>237</v>
      </c>
      <c r="E665" s="1">
        <v>63000</v>
      </c>
      <c r="F665">
        <v>9.75</v>
      </c>
      <c r="G665" s="1">
        <v>12633</v>
      </c>
      <c r="H665" s="1">
        <v>12633</v>
      </c>
      <c r="I665" s="5">
        <f t="shared" si="32"/>
        <v>0</v>
      </c>
      <c r="J665" s="8">
        <f t="shared" si="30"/>
        <v>0</v>
      </c>
      <c r="K665">
        <v>0</v>
      </c>
      <c r="L665" s="7">
        <f t="shared" si="31"/>
        <v>0</v>
      </c>
      <c r="M665" s="2">
        <v>42402</v>
      </c>
      <c r="N665">
        <v>1</v>
      </c>
      <c r="O665">
        <v>1</v>
      </c>
      <c r="P665">
        <v>0</v>
      </c>
      <c r="Q665">
        <v>0</v>
      </c>
      <c r="R665">
        <v>0</v>
      </c>
      <c r="S665">
        <v>0</v>
      </c>
      <c r="T665" t="str">
        <f>IFERROR(VLOOKUP(S665,Sheet2!$A$6:$B$31,2,0),"Not Available")</f>
        <v>Not Available</v>
      </c>
      <c r="U665" t="s">
        <v>21</v>
      </c>
      <c r="V665">
        <v>21782</v>
      </c>
      <c r="W665">
        <v>658</v>
      </c>
      <c r="X665" t="s">
        <v>22</v>
      </c>
      <c r="Y665">
        <v>0</v>
      </c>
      <c r="Z665">
        <v>0</v>
      </c>
    </row>
    <row r="666" spans="1:26" x14ac:dyDescent="0.3">
      <c r="A666">
        <v>62454479471</v>
      </c>
      <c r="B666" t="s">
        <v>606</v>
      </c>
      <c r="C666">
        <v>72215176465</v>
      </c>
      <c r="D666" t="s">
        <v>598</v>
      </c>
      <c r="E666" s="1">
        <v>228000</v>
      </c>
      <c r="F666">
        <v>9.75</v>
      </c>
      <c r="G666" s="1">
        <v>46118</v>
      </c>
      <c r="H666" s="1">
        <v>46118</v>
      </c>
      <c r="I666" s="5">
        <f t="shared" si="32"/>
        <v>0</v>
      </c>
      <c r="J666" s="8">
        <f t="shared" si="30"/>
        <v>0</v>
      </c>
      <c r="K666">
        <v>0</v>
      </c>
      <c r="L666" s="7">
        <f t="shared" si="31"/>
        <v>0</v>
      </c>
      <c r="M666" s="2">
        <v>42403</v>
      </c>
      <c r="N666">
        <v>1</v>
      </c>
      <c r="O666">
        <v>1</v>
      </c>
      <c r="P666">
        <v>0</v>
      </c>
      <c r="Q666">
        <v>0</v>
      </c>
      <c r="R666">
        <v>0</v>
      </c>
      <c r="S666">
        <v>0</v>
      </c>
      <c r="T666" t="str">
        <f>IFERROR(VLOOKUP(S666,Sheet2!$A$6:$B$31,2,0),"Not Available")</f>
        <v>Not Available</v>
      </c>
      <c r="U666" t="s">
        <v>21</v>
      </c>
      <c r="V666">
        <v>21782</v>
      </c>
      <c r="W666" s="1">
        <v>2380</v>
      </c>
      <c r="X666" t="s">
        <v>22</v>
      </c>
      <c r="Y666">
        <v>0</v>
      </c>
      <c r="Z666">
        <v>0</v>
      </c>
    </row>
    <row r="667" spans="1:26" x14ac:dyDescent="0.3">
      <c r="A667">
        <v>62454966996</v>
      </c>
      <c r="B667" t="s">
        <v>606</v>
      </c>
      <c r="C667">
        <v>72056079662</v>
      </c>
      <c r="D667" t="s">
        <v>599</v>
      </c>
      <c r="E667" s="1">
        <v>31000</v>
      </c>
      <c r="F667">
        <v>9.75</v>
      </c>
      <c r="G667">
        <v>0</v>
      </c>
      <c r="H667">
        <v>0</v>
      </c>
      <c r="I667" s="5">
        <f t="shared" si="32"/>
        <v>0</v>
      </c>
      <c r="J667" s="8">
        <f t="shared" si="30"/>
        <v>0</v>
      </c>
      <c r="K667">
        <v>0</v>
      </c>
      <c r="L667" s="7">
        <f t="shared" si="31"/>
        <v>0</v>
      </c>
      <c r="M667" s="2">
        <v>42406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t="str">
        <f>IFERROR(VLOOKUP(S667,Sheet2!$A$6:$B$31,2,0),"Not Available")</f>
        <v>Not Available</v>
      </c>
      <c r="U667" t="s">
        <v>21</v>
      </c>
      <c r="V667">
        <v>21782</v>
      </c>
      <c r="W667">
        <v>324</v>
      </c>
      <c r="X667" t="s">
        <v>22</v>
      </c>
      <c r="Y667">
        <v>0</v>
      </c>
      <c r="Z667">
        <v>0</v>
      </c>
    </row>
    <row r="668" spans="1:26" x14ac:dyDescent="0.3">
      <c r="A668">
        <v>62456054003</v>
      </c>
      <c r="B668" t="s">
        <v>606</v>
      </c>
      <c r="C668">
        <v>79241085698</v>
      </c>
      <c r="D668" t="s">
        <v>600</v>
      </c>
      <c r="E668" s="1">
        <v>273000</v>
      </c>
      <c r="F668">
        <v>9.75</v>
      </c>
      <c r="G668" s="1">
        <v>55163</v>
      </c>
      <c r="H668" s="1">
        <v>55163</v>
      </c>
      <c r="I668" s="5">
        <f t="shared" si="32"/>
        <v>0</v>
      </c>
      <c r="J668" s="8">
        <f t="shared" si="30"/>
        <v>0</v>
      </c>
      <c r="K668">
        <v>0</v>
      </c>
      <c r="L668" s="7">
        <f t="shared" si="31"/>
        <v>0</v>
      </c>
      <c r="M668" s="2">
        <v>42416</v>
      </c>
      <c r="N668">
        <v>1</v>
      </c>
      <c r="O668">
        <v>1</v>
      </c>
      <c r="P668">
        <v>0</v>
      </c>
      <c r="Q668">
        <v>0</v>
      </c>
      <c r="R668">
        <v>0</v>
      </c>
      <c r="S668">
        <v>0</v>
      </c>
      <c r="T668" t="str">
        <f>IFERROR(VLOOKUP(S668,Sheet2!$A$6:$B$31,2,0),"Not Available")</f>
        <v>Not Available</v>
      </c>
      <c r="U668" t="s">
        <v>21</v>
      </c>
      <c r="V668">
        <v>21782</v>
      </c>
      <c r="W668" s="1">
        <v>2843</v>
      </c>
      <c r="X668" t="s">
        <v>22</v>
      </c>
      <c r="Y668">
        <v>0</v>
      </c>
      <c r="Z668">
        <v>0</v>
      </c>
    </row>
    <row r="669" spans="1:26" x14ac:dyDescent="0.3">
      <c r="A669">
        <v>62459496695</v>
      </c>
      <c r="B669" t="s">
        <v>606</v>
      </c>
      <c r="C669">
        <v>72005842346</v>
      </c>
      <c r="D669" t="s">
        <v>601</v>
      </c>
      <c r="E669" s="1">
        <v>2305000</v>
      </c>
      <c r="F669">
        <v>9.75</v>
      </c>
      <c r="G669" s="1">
        <v>1176506</v>
      </c>
      <c r="H669" s="1">
        <v>1176506</v>
      </c>
      <c r="I669" s="5">
        <f t="shared" si="32"/>
        <v>0</v>
      </c>
      <c r="J669" s="8">
        <f t="shared" si="30"/>
        <v>0</v>
      </c>
      <c r="K669">
        <v>0</v>
      </c>
      <c r="L669" s="7">
        <f t="shared" si="31"/>
        <v>0</v>
      </c>
      <c r="M669" s="2">
        <v>42446</v>
      </c>
      <c r="N669">
        <v>1</v>
      </c>
      <c r="O669">
        <v>1</v>
      </c>
      <c r="P669">
        <v>0</v>
      </c>
      <c r="Q669">
        <v>0</v>
      </c>
      <c r="R669">
        <v>0</v>
      </c>
      <c r="S669">
        <v>0</v>
      </c>
      <c r="T669" t="str">
        <f>IFERROR(VLOOKUP(S669,Sheet2!$A$6:$B$31,2,0),"Not Available")</f>
        <v>Not Available</v>
      </c>
      <c r="U669" t="s">
        <v>21</v>
      </c>
      <c r="V669">
        <v>0</v>
      </c>
      <c r="W669" s="1">
        <v>22992</v>
      </c>
      <c r="X669" t="s">
        <v>22</v>
      </c>
      <c r="Y669">
        <v>0</v>
      </c>
      <c r="Z669">
        <v>0</v>
      </c>
    </row>
    <row r="670" spans="1:26" x14ac:dyDescent="0.3">
      <c r="A670">
        <v>62459633860</v>
      </c>
      <c r="B670" t="s">
        <v>606</v>
      </c>
      <c r="C670">
        <v>78250339457</v>
      </c>
      <c r="D670" t="s">
        <v>602</v>
      </c>
      <c r="E670" s="1">
        <v>247000</v>
      </c>
      <c r="F670">
        <v>9.75</v>
      </c>
      <c r="G670">
        <v>0</v>
      </c>
      <c r="H670">
        <v>0</v>
      </c>
      <c r="I670" s="5">
        <f t="shared" si="32"/>
        <v>0</v>
      </c>
      <c r="J670" s="8">
        <f t="shared" si="30"/>
        <v>0</v>
      </c>
      <c r="K670">
        <v>0</v>
      </c>
      <c r="L670" s="7">
        <f t="shared" si="31"/>
        <v>0</v>
      </c>
      <c r="M670" s="2">
        <v>42448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t="str">
        <f>IFERROR(VLOOKUP(S670,Sheet2!$A$6:$B$31,2,0),"Not Available")</f>
        <v>Not Available</v>
      </c>
      <c r="U670" t="s">
        <v>21</v>
      </c>
      <c r="V670">
        <v>21782</v>
      </c>
      <c r="W670" s="1">
        <v>2724</v>
      </c>
      <c r="X670" t="s">
        <v>22</v>
      </c>
      <c r="Y670">
        <v>0</v>
      </c>
      <c r="Z670">
        <v>0</v>
      </c>
    </row>
    <row r="671" spans="1:26" x14ac:dyDescent="0.3">
      <c r="A671">
        <v>62459666716</v>
      </c>
      <c r="B671" t="s">
        <v>606</v>
      </c>
      <c r="C671">
        <v>72015467655</v>
      </c>
      <c r="D671" t="s">
        <v>603</v>
      </c>
      <c r="E671" s="1">
        <v>46000</v>
      </c>
      <c r="F671">
        <v>9.75</v>
      </c>
      <c r="G671" s="1">
        <v>9082</v>
      </c>
      <c r="H671" s="1">
        <v>9082</v>
      </c>
      <c r="I671" s="5">
        <f t="shared" si="32"/>
        <v>0</v>
      </c>
      <c r="J671" s="8">
        <f t="shared" si="30"/>
        <v>0</v>
      </c>
      <c r="K671">
        <v>0</v>
      </c>
      <c r="L671" s="7">
        <f t="shared" si="31"/>
        <v>0</v>
      </c>
      <c r="M671" s="2">
        <v>42447</v>
      </c>
      <c r="N671">
        <v>1</v>
      </c>
      <c r="O671">
        <v>1</v>
      </c>
      <c r="P671">
        <v>0</v>
      </c>
      <c r="Q671">
        <v>0</v>
      </c>
      <c r="R671">
        <v>0</v>
      </c>
      <c r="S671">
        <v>0</v>
      </c>
      <c r="T671" t="str">
        <f>IFERROR(VLOOKUP(S671,Sheet2!$A$6:$B$31,2,0),"Not Available")</f>
        <v>Not Available</v>
      </c>
      <c r="U671" t="s">
        <v>21</v>
      </c>
      <c r="V671">
        <v>21782</v>
      </c>
      <c r="W671">
        <v>401</v>
      </c>
      <c r="X671" t="s">
        <v>22</v>
      </c>
      <c r="Y671">
        <v>0</v>
      </c>
      <c r="Z671">
        <v>0</v>
      </c>
    </row>
    <row r="672" spans="1:26" x14ac:dyDescent="0.3">
      <c r="A672">
        <v>62460967652</v>
      </c>
      <c r="B672" t="s">
        <v>606</v>
      </c>
      <c r="C672">
        <v>72002526683</v>
      </c>
      <c r="D672" t="s">
        <v>604</v>
      </c>
      <c r="E672" s="1">
        <v>34000</v>
      </c>
      <c r="F672">
        <v>9.75</v>
      </c>
      <c r="G672">
        <v>0</v>
      </c>
      <c r="H672">
        <v>0</v>
      </c>
      <c r="I672" s="5">
        <f t="shared" si="32"/>
        <v>0</v>
      </c>
      <c r="J672" s="8">
        <f t="shared" si="30"/>
        <v>0</v>
      </c>
      <c r="K672">
        <v>0</v>
      </c>
      <c r="L672" s="7">
        <f t="shared" si="31"/>
        <v>0</v>
      </c>
      <c r="M672" s="2">
        <v>42459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t="str">
        <f>IFERROR(VLOOKUP(S672,Sheet2!$A$6:$B$31,2,0),"Not Available")</f>
        <v>Not Available</v>
      </c>
      <c r="U672" t="s">
        <v>21</v>
      </c>
      <c r="V672">
        <v>21782</v>
      </c>
      <c r="W672">
        <v>353</v>
      </c>
      <c r="X672" t="s">
        <v>22</v>
      </c>
      <c r="Y672">
        <v>0</v>
      </c>
      <c r="Z672">
        <v>0</v>
      </c>
    </row>
    <row r="673" spans="1:26" x14ac:dyDescent="0.3">
      <c r="A673">
        <v>62454291728</v>
      </c>
      <c r="B673" t="s">
        <v>606</v>
      </c>
      <c r="C673">
        <v>72111610096</v>
      </c>
      <c r="D673" t="s">
        <v>605</v>
      </c>
      <c r="E673" s="1">
        <v>128000</v>
      </c>
      <c r="F673">
        <v>9.75</v>
      </c>
      <c r="G673" s="1">
        <v>24459</v>
      </c>
      <c r="H673" s="1">
        <v>25815</v>
      </c>
      <c r="I673" s="5">
        <f t="shared" si="32"/>
        <v>1356</v>
      </c>
      <c r="J673" s="8">
        <f t="shared" si="30"/>
        <v>1</v>
      </c>
      <c r="K673" s="1">
        <v>1356</v>
      </c>
      <c r="L673" s="7">
        <f t="shared" si="31"/>
        <v>0</v>
      </c>
      <c r="M673" s="2">
        <v>42402</v>
      </c>
      <c r="N673">
        <v>1</v>
      </c>
      <c r="O673">
        <v>0</v>
      </c>
      <c r="P673">
        <v>1</v>
      </c>
      <c r="Q673">
        <v>2</v>
      </c>
      <c r="R673">
        <v>2</v>
      </c>
      <c r="S673">
        <v>504</v>
      </c>
      <c r="T673" t="str">
        <f>IFERROR(VLOOKUP(S673,Sheet2!$A$6:$B$31,2,0),"Not Available")</f>
        <v>1EMI =&gt; 30 days overdue</v>
      </c>
      <c r="U673" t="s">
        <v>21</v>
      </c>
      <c r="V673">
        <v>21782</v>
      </c>
      <c r="W673" s="1">
        <v>1356</v>
      </c>
      <c r="X673" s="2">
        <v>42431</v>
      </c>
      <c r="Y673">
        <v>0</v>
      </c>
      <c r="Z673">
        <v>0</v>
      </c>
    </row>
    <row r="674" spans="1:26" x14ac:dyDescent="0.3">
      <c r="A674">
        <v>62331169823</v>
      </c>
      <c r="B674" t="s">
        <v>607</v>
      </c>
      <c r="C674">
        <v>72000814899</v>
      </c>
      <c r="D674" t="s">
        <v>608</v>
      </c>
      <c r="E674" s="1">
        <v>107000</v>
      </c>
      <c r="F674">
        <v>17</v>
      </c>
      <c r="G674" s="1">
        <v>35927</v>
      </c>
      <c r="H674" s="1">
        <v>34002</v>
      </c>
      <c r="I674" s="5">
        <f t="shared" si="32"/>
        <v>0</v>
      </c>
      <c r="J674" s="8">
        <f t="shared" si="30"/>
        <v>0</v>
      </c>
      <c r="K674">
        <v>0</v>
      </c>
      <c r="L674" s="7">
        <f t="shared" si="31"/>
        <v>0</v>
      </c>
      <c r="M674" s="2">
        <v>41674</v>
      </c>
      <c r="N674">
        <v>25</v>
      </c>
      <c r="O674">
        <v>25</v>
      </c>
      <c r="P674">
        <v>0</v>
      </c>
      <c r="Q674">
        <v>0</v>
      </c>
      <c r="R674">
        <v>0</v>
      </c>
      <c r="S674">
        <v>0</v>
      </c>
      <c r="T674" t="str">
        <f>IFERROR(VLOOKUP(S674,Sheet2!$A$6:$B$31,2,0),"Not Available")</f>
        <v>Not Available</v>
      </c>
      <c r="U674" t="s">
        <v>21</v>
      </c>
      <c r="V674">
        <v>0</v>
      </c>
      <c r="W674" s="1">
        <v>3923</v>
      </c>
      <c r="X674" t="s">
        <v>22</v>
      </c>
      <c r="Y674">
        <v>0</v>
      </c>
      <c r="Z674">
        <v>0</v>
      </c>
    </row>
    <row r="675" spans="1:26" x14ac:dyDescent="0.3">
      <c r="A675">
        <v>62347956095</v>
      </c>
      <c r="B675" t="s">
        <v>607</v>
      </c>
      <c r="C675">
        <v>72086444011</v>
      </c>
      <c r="D675" t="s">
        <v>609</v>
      </c>
      <c r="E675" s="1">
        <v>50000</v>
      </c>
      <c r="F675">
        <v>17</v>
      </c>
      <c r="G675" s="1">
        <v>25039</v>
      </c>
      <c r="H675" s="1">
        <v>18919</v>
      </c>
      <c r="I675" s="5">
        <f t="shared" si="32"/>
        <v>0</v>
      </c>
      <c r="J675" s="8">
        <f t="shared" si="30"/>
        <v>0</v>
      </c>
      <c r="K675">
        <v>0</v>
      </c>
      <c r="L675" s="7">
        <f t="shared" si="31"/>
        <v>0</v>
      </c>
      <c r="M675" s="2">
        <v>41821</v>
      </c>
      <c r="N675">
        <v>19</v>
      </c>
      <c r="O675">
        <v>19</v>
      </c>
      <c r="P675">
        <v>0</v>
      </c>
      <c r="Q675">
        <v>0</v>
      </c>
      <c r="R675">
        <v>0</v>
      </c>
      <c r="S675">
        <v>0</v>
      </c>
      <c r="T675" t="str">
        <f>IFERROR(VLOOKUP(S675,Sheet2!$A$6:$B$31,2,0),"Not Available")</f>
        <v>Not Available</v>
      </c>
      <c r="U675" t="s">
        <v>21</v>
      </c>
      <c r="V675">
        <v>0</v>
      </c>
      <c r="W675" s="1">
        <v>1794</v>
      </c>
      <c r="X675" t="s">
        <v>22</v>
      </c>
      <c r="Y675">
        <v>0</v>
      </c>
      <c r="Z675">
        <v>0</v>
      </c>
    </row>
    <row r="676" spans="1:26" x14ac:dyDescent="0.3">
      <c r="A676">
        <v>62377006285</v>
      </c>
      <c r="B676" t="s">
        <v>607</v>
      </c>
      <c r="C676">
        <v>79242022046</v>
      </c>
      <c r="D676" t="s">
        <v>610</v>
      </c>
      <c r="E676" s="1">
        <v>50000</v>
      </c>
      <c r="F676">
        <v>17</v>
      </c>
      <c r="G676" s="1">
        <v>27494</v>
      </c>
      <c r="H676" s="1">
        <v>9992</v>
      </c>
      <c r="I676" s="5">
        <f t="shared" si="32"/>
        <v>0</v>
      </c>
      <c r="J676" s="8">
        <f t="shared" si="30"/>
        <v>0</v>
      </c>
      <c r="K676">
        <v>0</v>
      </c>
      <c r="L676" s="7">
        <f t="shared" si="31"/>
        <v>0</v>
      </c>
      <c r="M676" s="2">
        <v>41935</v>
      </c>
      <c r="N676">
        <v>17</v>
      </c>
      <c r="O676">
        <v>17</v>
      </c>
      <c r="P676">
        <v>0</v>
      </c>
      <c r="Q676">
        <v>0</v>
      </c>
      <c r="R676">
        <v>0</v>
      </c>
      <c r="S676">
        <v>0</v>
      </c>
      <c r="T676" t="str">
        <f>IFERROR(VLOOKUP(S676,Sheet2!$A$6:$B$31,2,0),"Not Available")</f>
        <v>Not Available</v>
      </c>
      <c r="U676" t="s">
        <v>21</v>
      </c>
      <c r="V676">
        <v>0</v>
      </c>
      <c r="W676" s="1">
        <v>1794</v>
      </c>
      <c r="X676" t="s">
        <v>22</v>
      </c>
      <c r="Y676">
        <v>0</v>
      </c>
      <c r="Z676">
        <v>0</v>
      </c>
    </row>
    <row r="677" spans="1:26" x14ac:dyDescent="0.3">
      <c r="A677">
        <v>62377276140</v>
      </c>
      <c r="B677" t="s">
        <v>607</v>
      </c>
      <c r="C677">
        <v>78249395348</v>
      </c>
      <c r="D677" t="s">
        <v>611</v>
      </c>
      <c r="E677" s="1">
        <v>57000</v>
      </c>
      <c r="F677">
        <v>17</v>
      </c>
      <c r="G677" s="1">
        <v>34009.42</v>
      </c>
      <c r="H677" s="1">
        <v>33074.42</v>
      </c>
      <c r="I677" s="5">
        <f t="shared" si="32"/>
        <v>0</v>
      </c>
      <c r="J677" s="8">
        <f t="shared" si="30"/>
        <v>0</v>
      </c>
      <c r="K677">
        <v>0</v>
      </c>
      <c r="L677" s="7">
        <f t="shared" si="31"/>
        <v>0</v>
      </c>
      <c r="M677" s="2">
        <v>41937</v>
      </c>
      <c r="N677">
        <v>17</v>
      </c>
      <c r="O677">
        <v>17</v>
      </c>
      <c r="P677">
        <v>0</v>
      </c>
      <c r="Q677">
        <v>0</v>
      </c>
      <c r="R677">
        <v>0</v>
      </c>
      <c r="S677">
        <v>0</v>
      </c>
      <c r="T677" t="str">
        <f>IFERROR(VLOOKUP(S677,Sheet2!$A$6:$B$31,2,0),"Not Available")</f>
        <v>Not Available</v>
      </c>
      <c r="U677" t="s">
        <v>21</v>
      </c>
      <c r="V677">
        <v>0</v>
      </c>
      <c r="W677" s="1">
        <v>2045</v>
      </c>
      <c r="X677" t="s">
        <v>22</v>
      </c>
      <c r="Y677">
        <v>0</v>
      </c>
      <c r="Z677">
        <v>0</v>
      </c>
    </row>
    <row r="678" spans="1:26" x14ac:dyDescent="0.3">
      <c r="A678">
        <v>62397689369</v>
      </c>
      <c r="B678" t="s">
        <v>607</v>
      </c>
      <c r="C678">
        <v>72206399696</v>
      </c>
      <c r="D678" t="s">
        <v>612</v>
      </c>
      <c r="E678" s="1">
        <v>55000</v>
      </c>
      <c r="F678">
        <v>17</v>
      </c>
      <c r="G678" s="1">
        <v>35365.08</v>
      </c>
      <c r="H678" s="1">
        <v>28741.08</v>
      </c>
      <c r="I678" s="5">
        <f t="shared" si="32"/>
        <v>0</v>
      </c>
      <c r="J678" s="8">
        <f t="shared" si="30"/>
        <v>0</v>
      </c>
      <c r="K678">
        <v>0</v>
      </c>
      <c r="L678" s="7">
        <f t="shared" si="31"/>
        <v>0</v>
      </c>
      <c r="M678" s="2">
        <v>42027</v>
      </c>
      <c r="N678">
        <v>14</v>
      </c>
      <c r="O678">
        <v>14</v>
      </c>
      <c r="P678">
        <v>0</v>
      </c>
      <c r="Q678">
        <v>0</v>
      </c>
      <c r="R678">
        <v>0</v>
      </c>
      <c r="S678">
        <v>0</v>
      </c>
      <c r="T678" t="str">
        <f>IFERROR(VLOOKUP(S678,Sheet2!$A$6:$B$31,2,0),"Not Available")</f>
        <v>Not Available</v>
      </c>
      <c r="U678" t="s">
        <v>21</v>
      </c>
      <c r="V678">
        <v>0</v>
      </c>
      <c r="W678" s="1">
        <v>2017</v>
      </c>
      <c r="X678" t="s">
        <v>22</v>
      </c>
      <c r="Y678">
        <v>0</v>
      </c>
      <c r="Z678">
        <v>0</v>
      </c>
    </row>
    <row r="679" spans="1:26" x14ac:dyDescent="0.3">
      <c r="A679">
        <v>62407344393</v>
      </c>
      <c r="B679" t="s">
        <v>607</v>
      </c>
      <c r="C679">
        <v>72215792383</v>
      </c>
      <c r="D679" t="s">
        <v>613</v>
      </c>
      <c r="E679" s="1">
        <v>50000</v>
      </c>
      <c r="F679">
        <v>17</v>
      </c>
      <c r="G679" s="1">
        <v>43136</v>
      </c>
      <c r="H679" s="1">
        <v>41964</v>
      </c>
      <c r="I679" s="5">
        <f t="shared" si="32"/>
        <v>0</v>
      </c>
      <c r="J679" s="8">
        <f t="shared" si="30"/>
        <v>0</v>
      </c>
      <c r="K679">
        <v>0</v>
      </c>
      <c r="L679" s="7">
        <f t="shared" si="31"/>
        <v>0</v>
      </c>
      <c r="M679" s="2">
        <v>42074</v>
      </c>
      <c r="N679">
        <v>12</v>
      </c>
      <c r="O679">
        <v>12</v>
      </c>
      <c r="P679">
        <v>0</v>
      </c>
      <c r="Q679">
        <v>0</v>
      </c>
      <c r="R679">
        <v>0</v>
      </c>
      <c r="S679">
        <v>0</v>
      </c>
      <c r="T679" t="str">
        <f>IFERROR(VLOOKUP(S679,Sheet2!$A$6:$B$31,2,0),"Not Available")</f>
        <v>Not Available</v>
      </c>
      <c r="U679" t="s">
        <v>21</v>
      </c>
      <c r="V679">
        <v>0</v>
      </c>
      <c r="W679" s="1">
        <v>1269</v>
      </c>
      <c r="X679" t="s">
        <v>22</v>
      </c>
      <c r="Y679">
        <v>0</v>
      </c>
      <c r="Z679">
        <v>0</v>
      </c>
    </row>
    <row r="680" spans="1:26" x14ac:dyDescent="0.3">
      <c r="A680">
        <v>62438424477</v>
      </c>
      <c r="B680" t="s">
        <v>607</v>
      </c>
      <c r="C680">
        <v>72073932669</v>
      </c>
      <c r="D680" t="s">
        <v>177</v>
      </c>
      <c r="E680" s="1">
        <v>47000</v>
      </c>
      <c r="F680">
        <v>17</v>
      </c>
      <c r="G680" s="1">
        <v>44917</v>
      </c>
      <c r="H680" s="1">
        <v>44087</v>
      </c>
      <c r="I680" s="5">
        <f t="shared" si="32"/>
        <v>0</v>
      </c>
      <c r="J680" s="8">
        <f t="shared" si="30"/>
        <v>0</v>
      </c>
      <c r="K680">
        <v>0</v>
      </c>
      <c r="L680" s="7">
        <f t="shared" si="31"/>
        <v>0</v>
      </c>
      <c r="M680" s="2">
        <v>42282</v>
      </c>
      <c r="N680">
        <v>5</v>
      </c>
      <c r="O680">
        <v>5</v>
      </c>
      <c r="P680">
        <v>0</v>
      </c>
      <c r="Q680">
        <v>0</v>
      </c>
      <c r="R680">
        <v>0</v>
      </c>
      <c r="S680">
        <v>0</v>
      </c>
      <c r="T680" t="str">
        <f>IFERROR(VLOOKUP(S680,Sheet2!$A$6:$B$31,2,0),"Not Available")</f>
        <v>Not Available</v>
      </c>
      <c r="U680" t="s">
        <v>21</v>
      </c>
      <c r="V680">
        <v>0</v>
      </c>
      <c r="W680" s="1">
        <v>1174</v>
      </c>
      <c r="X680" t="s">
        <v>22</v>
      </c>
      <c r="Y680">
        <v>0</v>
      </c>
      <c r="Z680">
        <v>0</v>
      </c>
    </row>
    <row r="681" spans="1:26" x14ac:dyDescent="0.3">
      <c r="A681">
        <v>62438534398</v>
      </c>
      <c r="B681" t="s">
        <v>607</v>
      </c>
      <c r="C681">
        <v>78204964975</v>
      </c>
      <c r="D681" t="s">
        <v>614</v>
      </c>
      <c r="E681" s="1">
        <v>135000</v>
      </c>
      <c r="F681">
        <v>17</v>
      </c>
      <c r="G681" s="1">
        <v>129042</v>
      </c>
      <c r="H681" s="1">
        <v>129092</v>
      </c>
      <c r="I681" s="5">
        <f t="shared" si="32"/>
        <v>50</v>
      </c>
      <c r="J681" s="8">
        <f t="shared" si="30"/>
        <v>1.483679525222552E-2</v>
      </c>
      <c r="K681">
        <v>50</v>
      </c>
      <c r="L681" s="7">
        <f t="shared" si="31"/>
        <v>0</v>
      </c>
      <c r="M681" s="2">
        <v>42284</v>
      </c>
      <c r="N681">
        <v>5</v>
      </c>
      <c r="O681">
        <v>5</v>
      </c>
      <c r="P681">
        <v>0</v>
      </c>
      <c r="Q681">
        <v>0</v>
      </c>
      <c r="R681">
        <v>0</v>
      </c>
      <c r="S681">
        <v>0</v>
      </c>
      <c r="T681" t="str">
        <f>IFERROR(VLOOKUP(S681,Sheet2!$A$6:$B$31,2,0),"Not Available")</f>
        <v>Not Available</v>
      </c>
      <c r="U681" t="s">
        <v>21</v>
      </c>
      <c r="V681">
        <v>0</v>
      </c>
      <c r="W681" s="1">
        <v>3370</v>
      </c>
      <c r="X681" s="2">
        <v>42460</v>
      </c>
      <c r="Y681">
        <v>0</v>
      </c>
      <c r="Z681">
        <v>0</v>
      </c>
    </row>
    <row r="682" spans="1:26" x14ac:dyDescent="0.3">
      <c r="A682">
        <v>62449673974</v>
      </c>
      <c r="B682" t="s">
        <v>607</v>
      </c>
      <c r="C682">
        <v>72011134798</v>
      </c>
      <c r="D682" t="s">
        <v>615</v>
      </c>
      <c r="E682" s="1">
        <v>140000</v>
      </c>
      <c r="F682">
        <v>17</v>
      </c>
      <c r="G682" s="1">
        <v>137846</v>
      </c>
      <c r="H682" s="1">
        <v>137732</v>
      </c>
      <c r="I682" s="5">
        <f t="shared" si="32"/>
        <v>0</v>
      </c>
      <c r="J682" s="8">
        <f t="shared" si="30"/>
        <v>0</v>
      </c>
      <c r="K682">
        <v>0</v>
      </c>
      <c r="L682" s="7">
        <f t="shared" si="31"/>
        <v>0</v>
      </c>
      <c r="M682" s="2">
        <v>42361</v>
      </c>
      <c r="N682">
        <v>2</v>
      </c>
      <c r="O682">
        <v>2</v>
      </c>
      <c r="P682">
        <v>0</v>
      </c>
      <c r="Q682">
        <v>0</v>
      </c>
      <c r="R682">
        <v>0</v>
      </c>
      <c r="S682">
        <v>0</v>
      </c>
      <c r="T682" t="str">
        <f>IFERROR(VLOOKUP(S682,Sheet2!$A$6:$B$31,2,0),"Not Available")</f>
        <v>Not Available</v>
      </c>
      <c r="U682" t="s">
        <v>21</v>
      </c>
      <c r="V682">
        <v>0</v>
      </c>
      <c r="W682" s="1">
        <v>2862</v>
      </c>
      <c r="X682" t="s">
        <v>22</v>
      </c>
      <c r="Y682">
        <v>0</v>
      </c>
      <c r="Z682">
        <v>0</v>
      </c>
    </row>
    <row r="683" spans="1:26" x14ac:dyDescent="0.3">
      <c r="A683">
        <v>62347398288</v>
      </c>
      <c r="B683" t="s">
        <v>607</v>
      </c>
      <c r="C683">
        <v>72000564198</v>
      </c>
      <c r="D683" t="s">
        <v>616</v>
      </c>
      <c r="E683" s="1">
        <v>50000</v>
      </c>
      <c r="F683">
        <v>17</v>
      </c>
      <c r="G683" s="1">
        <v>37554.68</v>
      </c>
      <c r="H683" s="1">
        <v>40356.68</v>
      </c>
      <c r="I683" s="5">
        <f t="shared" si="32"/>
        <v>2802</v>
      </c>
      <c r="J683" s="8">
        <f t="shared" si="30"/>
        <v>2.256038647342995</v>
      </c>
      <c r="K683" s="1">
        <v>2802</v>
      </c>
      <c r="L683" s="7">
        <f t="shared" si="31"/>
        <v>0</v>
      </c>
      <c r="M683" s="2">
        <v>41816</v>
      </c>
      <c r="N683">
        <v>21</v>
      </c>
      <c r="O683">
        <v>19</v>
      </c>
      <c r="P683">
        <v>2</v>
      </c>
      <c r="Q683">
        <v>1</v>
      </c>
      <c r="R683">
        <v>1</v>
      </c>
      <c r="S683">
        <v>501</v>
      </c>
      <c r="T683" t="str">
        <f>IFERROR(VLOOKUP(S683,Sheet2!$A$6:$B$31,2,0),"Not Available")</f>
        <v>EMI overdue : 7-29 days</v>
      </c>
      <c r="U683" t="s">
        <v>21</v>
      </c>
      <c r="V683">
        <v>0</v>
      </c>
      <c r="W683" s="1">
        <v>1242</v>
      </c>
      <c r="X683" s="2">
        <v>42433</v>
      </c>
      <c r="Y683">
        <v>0</v>
      </c>
      <c r="Z683">
        <v>3.6</v>
      </c>
    </row>
    <row r="684" spans="1:26" x14ac:dyDescent="0.3">
      <c r="A684">
        <v>62178020342</v>
      </c>
      <c r="B684" t="s">
        <v>617</v>
      </c>
      <c r="C684">
        <v>72068464197</v>
      </c>
      <c r="D684" t="s">
        <v>618</v>
      </c>
      <c r="E684" s="1">
        <v>193000</v>
      </c>
      <c r="F684">
        <v>12.75</v>
      </c>
      <c r="G684" s="1">
        <v>150574</v>
      </c>
      <c r="H684" s="1">
        <v>89182</v>
      </c>
      <c r="I684" s="5">
        <f t="shared" si="32"/>
        <v>0</v>
      </c>
      <c r="J684" s="8">
        <f t="shared" si="30"/>
        <v>0</v>
      </c>
      <c r="K684">
        <v>0</v>
      </c>
      <c r="L684" s="7">
        <f t="shared" si="31"/>
        <v>0</v>
      </c>
      <c r="M684" s="2">
        <v>40567</v>
      </c>
      <c r="N684">
        <v>26</v>
      </c>
      <c r="O684">
        <v>26</v>
      </c>
      <c r="P684">
        <v>0</v>
      </c>
      <c r="Q684">
        <v>0</v>
      </c>
      <c r="R684">
        <v>0</v>
      </c>
      <c r="S684">
        <v>0</v>
      </c>
      <c r="T684" t="str">
        <f>IFERROR(VLOOKUP(S684,Sheet2!$A$6:$B$31,2,0),"Not Available")</f>
        <v>Not Available</v>
      </c>
      <c r="U684" t="s">
        <v>21</v>
      </c>
      <c r="V684">
        <v>21782</v>
      </c>
      <c r="W684" s="1">
        <v>5808</v>
      </c>
      <c r="X684" t="s">
        <v>22</v>
      </c>
      <c r="Y684">
        <v>0</v>
      </c>
      <c r="Z684">
        <v>0</v>
      </c>
    </row>
    <row r="685" spans="1:26" x14ac:dyDescent="0.3">
      <c r="A685">
        <v>62181810212</v>
      </c>
      <c r="B685" t="s">
        <v>617</v>
      </c>
      <c r="C685">
        <v>72078313418</v>
      </c>
      <c r="D685" t="s">
        <v>619</v>
      </c>
      <c r="E685" s="1">
        <v>225000</v>
      </c>
      <c r="F685">
        <v>12.75</v>
      </c>
      <c r="G685" s="1">
        <v>173872</v>
      </c>
      <c r="H685" s="1">
        <v>161130</v>
      </c>
      <c r="I685" s="5">
        <f t="shared" si="32"/>
        <v>0</v>
      </c>
      <c r="J685" s="8">
        <f t="shared" si="30"/>
        <v>0</v>
      </c>
      <c r="K685">
        <v>0</v>
      </c>
      <c r="L685" s="7">
        <f t="shared" si="31"/>
        <v>0</v>
      </c>
      <c r="M685" s="2">
        <v>40605</v>
      </c>
      <c r="N685">
        <v>24</v>
      </c>
      <c r="O685">
        <v>24</v>
      </c>
      <c r="P685">
        <v>0</v>
      </c>
      <c r="Q685">
        <v>0</v>
      </c>
      <c r="R685">
        <v>0</v>
      </c>
      <c r="S685">
        <v>0</v>
      </c>
      <c r="T685" t="str">
        <f>IFERROR(VLOOKUP(S685,Sheet2!$A$6:$B$31,2,0),"Not Available")</f>
        <v>Not Available</v>
      </c>
      <c r="U685" t="s">
        <v>21</v>
      </c>
      <c r="V685">
        <v>21782</v>
      </c>
      <c r="W685" s="1">
        <v>6959</v>
      </c>
      <c r="X685" t="s">
        <v>22</v>
      </c>
      <c r="Y685">
        <v>0</v>
      </c>
      <c r="Z685">
        <v>0</v>
      </c>
    </row>
    <row r="686" spans="1:26" x14ac:dyDescent="0.3">
      <c r="A686">
        <v>62181934667</v>
      </c>
      <c r="B686" t="s">
        <v>617</v>
      </c>
      <c r="C686">
        <v>72030746821</v>
      </c>
      <c r="D686" t="s">
        <v>620</v>
      </c>
      <c r="E686" s="1">
        <v>135000</v>
      </c>
      <c r="F686">
        <v>12.75</v>
      </c>
      <c r="G686" s="1">
        <v>101737</v>
      </c>
      <c r="H686" s="1">
        <v>32885</v>
      </c>
      <c r="I686" s="5">
        <f t="shared" si="32"/>
        <v>0</v>
      </c>
      <c r="J686" s="8">
        <f t="shared" si="30"/>
        <v>0</v>
      </c>
      <c r="K686">
        <v>0</v>
      </c>
      <c r="L686" s="7">
        <f t="shared" si="31"/>
        <v>0</v>
      </c>
      <c r="M686" s="2">
        <v>40606</v>
      </c>
      <c r="N686">
        <v>24</v>
      </c>
      <c r="O686">
        <v>24</v>
      </c>
      <c r="P686">
        <v>0</v>
      </c>
      <c r="Q686">
        <v>0</v>
      </c>
      <c r="R686">
        <v>0</v>
      </c>
      <c r="S686">
        <v>0</v>
      </c>
      <c r="T686" t="str">
        <f>IFERROR(VLOOKUP(S686,Sheet2!$A$6:$B$31,2,0),"Not Available")</f>
        <v>Not Available</v>
      </c>
      <c r="U686" t="s">
        <v>21</v>
      </c>
      <c r="V686">
        <v>21782</v>
      </c>
      <c r="W686" s="1">
        <v>4175</v>
      </c>
      <c r="X686" t="s">
        <v>22</v>
      </c>
      <c r="Y686">
        <v>0</v>
      </c>
      <c r="Z686">
        <v>0</v>
      </c>
    </row>
    <row r="687" spans="1:26" x14ac:dyDescent="0.3">
      <c r="A687">
        <v>62184727943</v>
      </c>
      <c r="B687" t="s">
        <v>617</v>
      </c>
      <c r="C687">
        <v>72052642919</v>
      </c>
      <c r="D687" t="s">
        <v>621</v>
      </c>
      <c r="E687" s="1">
        <v>160000</v>
      </c>
      <c r="F687">
        <v>12.75</v>
      </c>
      <c r="G687" s="1">
        <v>150284</v>
      </c>
      <c r="H687" s="1">
        <v>155664</v>
      </c>
      <c r="I687" s="5">
        <f t="shared" si="32"/>
        <v>5380</v>
      </c>
      <c r="J687" s="8">
        <f t="shared" si="30"/>
        <v>0.99703484062268344</v>
      </c>
      <c r="K687" s="1">
        <v>5380</v>
      </c>
      <c r="L687" s="7">
        <f t="shared" si="31"/>
        <v>0</v>
      </c>
      <c r="M687" s="2">
        <v>40638</v>
      </c>
      <c r="N687">
        <v>12</v>
      </c>
      <c r="O687">
        <v>11</v>
      </c>
      <c r="P687">
        <v>1</v>
      </c>
      <c r="Q687">
        <v>0</v>
      </c>
      <c r="R687">
        <v>0</v>
      </c>
      <c r="S687">
        <v>0</v>
      </c>
      <c r="T687" t="str">
        <f>IFERROR(VLOOKUP(S687,Sheet2!$A$6:$B$31,2,0),"Not Available")</f>
        <v>Not Available</v>
      </c>
      <c r="U687" t="s">
        <v>21</v>
      </c>
      <c r="V687">
        <v>21782</v>
      </c>
      <c r="W687" s="1">
        <v>5396</v>
      </c>
      <c r="X687" s="2">
        <v>42460</v>
      </c>
      <c r="Y687">
        <v>0</v>
      </c>
      <c r="Z687">
        <v>0</v>
      </c>
    </row>
    <row r="688" spans="1:26" x14ac:dyDescent="0.3">
      <c r="A688">
        <v>62185499200</v>
      </c>
      <c r="B688" t="s">
        <v>617</v>
      </c>
      <c r="C688">
        <v>72079351044</v>
      </c>
      <c r="D688" t="s">
        <v>622</v>
      </c>
      <c r="E688" s="1">
        <v>245000</v>
      </c>
      <c r="F688">
        <v>12.75</v>
      </c>
      <c r="G688" s="1">
        <v>337030</v>
      </c>
      <c r="H688" s="1">
        <v>229417</v>
      </c>
      <c r="I688" s="5">
        <f t="shared" si="32"/>
        <v>0</v>
      </c>
      <c r="J688" s="8">
        <f t="shared" si="30"/>
        <v>0</v>
      </c>
      <c r="K688">
        <v>0</v>
      </c>
      <c r="L688" s="7">
        <f t="shared" si="31"/>
        <v>0</v>
      </c>
      <c r="M688" s="2">
        <v>40648</v>
      </c>
      <c r="N688">
        <v>1</v>
      </c>
      <c r="O688">
        <v>1</v>
      </c>
      <c r="P688">
        <v>0</v>
      </c>
      <c r="Q688">
        <v>0</v>
      </c>
      <c r="R688">
        <v>0</v>
      </c>
      <c r="S688">
        <v>0</v>
      </c>
      <c r="T688" t="str">
        <f>IFERROR(VLOOKUP(S688,Sheet2!$A$6:$B$31,2,0),"Not Available")</f>
        <v>Not Available</v>
      </c>
      <c r="U688" t="s">
        <v>21</v>
      </c>
      <c r="V688">
        <v>21782</v>
      </c>
      <c r="W688" s="1">
        <v>8935</v>
      </c>
      <c r="X688" t="s">
        <v>22</v>
      </c>
      <c r="Y688">
        <v>0</v>
      </c>
      <c r="Z688">
        <v>0</v>
      </c>
    </row>
    <row r="689" spans="1:26" x14ac:dyDescent="0.3">
      <c r="A689">
        <v>62199572785</v>
      </c>
      <c r="B689" t="s">
        <v>617</v>
      </c>
      <c r="C689">
        <v>72056758066</v>
      </c>
      <c r="D689" t="s">
        <v>623</v>
      </c>
      <c r="E689" s="1">
        <v>600000</v>
      </c>
      <c r="F689">
        <v>13.25</v>
      </c>
      <c r="G689" s="1">
        <v>871820</v>
      </c>
      <c r="H689" s="1">
        <v>820820</v>
      </c>
      <c r="I689" s="5">
        <f t="shared" si="32"/>
        <v>0</v>
      </c>
      <c r="J689" s="8">
        <f t="shared" si="30"/>
        <v>0</v>
      </c>
      <c r="K689">
        <v>0</v>
      </c>
      <c r="L689" s="7">
        <f t="shared" si="31"/>
        <v>0</v>
      </c>
      <c r="M689" s="2">
        <v>40785</v>
      </c>
      <c r="N689">
        <v>1</v>
      </c>
      <c r="O689">
        <v>1</v>
      </c>
      <c r="P689">
        <v>0</v>
      </c>
      <c r="Q689">
        <v>0</v>
      </c>
      <c r="R689">
        <v>0</v>
      </c>
      <c r="S689">
        <v>0</v>
      </c>
      <c r="T689" t="str">
        <f>IFERROR(VLOOKUP(S689,Sheet2!$A$6:$B$31,2,0),"Not Available")</f>
        <v>Not Available</v>
      </c>
      <c r="U689" t="s">
        <v>21</v>
      </c>
      <c r="V689">
        <v>21782</v>
      </c>
      <c r="W689" s="1">
        <v>25321</v>
      </c>
      <c r="X689" t="s">
        <v>22</v>
      </c>
      <c r="Y689">
        <v>0</v>
      </c>
      <c r="Z689">
        <v>0</v>
      </c>
    </row>
    <row r="690" spans="1:26" x14ac:dyDescent="0.3">
      <c r="A690">
        <v>62202319459</v>
      </c>
      <c r="B690" t="s">
        <v>617</v>
      </c>
      <c r="C690">
        <v>72067189039</v>
      </c>
      <c r="D690" t="s">
        <v>624</v>
      </c>
      <c r="E690" s="1">
        <v>215000</v>
      </c>
      <c r="F690">
        <v>12.75</v>
      </c>
      <c r="G690" s="1">
        <v>325890</v>
      </c>
      <c r="H690" s="1">
        <v>194802</v>
      </c>
      <c r="I690" s="5">
        <f t="shared" si="32"/>
        <v>0</v>
      </c>
      <c r="J690" s="8">
        <f t="shared" si="30"/>
        <v>0</v>
      </c>
      <c r="K690">
        <v>0</v>
      </c>
      <c r="L690" s="7">
        <f t="shared" si="31"/>
        <v>0</v>
      </c>
      <c r="M690" s="2">
        <v>40812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  <c r="T690" t="str">
        <f>IFERROR(VLOOKUP(S690,Sheet2!$A$6:$B$31,2,0),"Not Available")</f>
        <v>Not Available</v>
      </c>
      <c r="U690" t="s">
        <v>21</v>
      </c>
      <c r="V690">
        <v>21782</v>
      </c>
      <c r="W690" s="1">
        <v>108653</v>
      </c>
      <c r="X690" t="s">
        <v>22</v>
      </c>
      <c r="Y690">
        <v>0</v>
      </c>
      <c r="Z690">
        <v>0</v>
      </c>
    </row>
    <row r="691" spans="1:26" x14ac:dyDescent="0.3">
      <c r="A691">
        <v>62209887368</v>
      </c>
      <c r="B691" t="s">
        <v>617</v>
      </c>
      <c r="C691">
        <v>72090519161</v>
      </c>
      <c r="D691" t="s">
        <v>625</v>
      </c>
      <c r="E691" s="1">
        <v>215000</v>
      </c>
      <c r="F691">
        <v>12.75</v>
      </c>
      <c r="G691" s="1">
        <v>284247</v>
      </c>
      <c r="H691" s="1">
        <v>256357</v>
      </c>
      <c r="I691" s="5">
        <f t="shared" si="32"/>
        <v>0</v>
      </c>
      <c r="J691" s="8">
        <f t="shared" si="30"/>
        <v>0</v>
      </c>
      <c r="K691">
        <v>0</v>
      </c>
      <c r="L691" s="7">
        <f t="shared" si="31"/>
        <v>0</v>
      </c>
      <c r="M691" s="2">
        <v>40873</v>
      </c>
      <c r="N691">
        <v>4</v>
      </c>
      <c r="O691">
        <v>4</v>
      </c>
      <c r="P691">
        <v>0</v>
      </c>
      <c r="Q691">
        <v>0</v>
      </c>
      <c r="R691">
        <v>0</v>
      </c>
      <c r="S691">
        <v>0</v>
      </c>
      <c r="T691" t="str">
        <f>IFERROR(VLOOKUP(S691,Sheet2!$A$6:$B$31,2,0),"Not Available")</f>
        <v>Not Available</v>
      </c>
      <c r="U691" t="s">
        <v>21</v>
      </c>
      <c r="V691">
        <v>21782</v>
      </c>
      <c r="W691" s="1">
        <v>5512</v>
      </c>
      <c r="X691" t="s">
        <v>22</v>
      </c>
      <c r="Y691">
        <v>0</v>
      </c>
      <c r="Z691">
        <v>0</v>
      </c>
    </row>
    <row r="692" spans="1:26" x14ac:dyDescent="0.3">
      <c r="A692">
        <v>62212067317</v>
      </c>
      <c r="B692" t="s">
        <v>617</v>
      </c>
      <c r="C692">
        <v>72089891000</v>
      </c>
      <c r="D692" t="s">
        <v>626</v>
      </c>
      <c r="E692" s="1">
        <v>500000</v>
      </c>
      <c r="F692">
        <v>13.25</v>
      </c>
      <c r="G692" s="1">
        <v>523990.89</v>
      </c>
      <c r="H692" s="1">
        <v>532916.89</v>
      </c>
      <c r="I692" s="5">
        <f t="shared" si="32"/>
        <v>8926</v>
      </c>
      <c r="J692" s="8">
        <f t="shared" si="30"/>
        <v>0.66295306001188359</v>
      </c>
      <c r="K692" s="1">
        <v>8926</v>
      </c>
      <c r="L692" s="7">
        <f t="shared" si="31"/>
        <v>0</v>
      </c>
      <c r="M692" s="2">
        <v>40886</v>
      </c>
      <c r="N692">
        <v>12</v>
      </c>
      <c r="O692">
        <v>11</v>
      </c>
      <c r="P692">
        <v>1</v>
      </c>
      <c r="Q692">
        <v>0</v>
      </c>
      <c r="R692">
        <v>0</v>
      </c>
      <c r="S692">
        <v>0</v>
      </c>
      <c r="T692" t="str">
        <f>IFERROR(VLOOKUP(S692,Sheet2!$A$6:$B$31,2,0),"Not Available")</f>
        <v>Not Available</v>
      </c>
      <c r="U692" t="s">
        <v>21</v>
      </c>
      <c r="V692">
        <v>21782</v>
      </c>
      <c r="W692" s="1">
        <v>13464</v>
      </c>
      <c r="X692" s="2">
        <v>42401</v>
      </c>
      <c r="Y692">
        <v>0</v>
      </c>
      <c r="Z692">
        <v>44.24</v>
      </c>
    </row>
    <row r="693" spans="1:26" x14ac:dyDescent="0.3">
      <c r="A693">
        <v>62215647715</v>
      </c>
      <c r="B693" t="s">
        <v>617</v>
      </c>
      <c r="C693">
        <v>72089865490</v>
      </c>
      <c r="D693" t="s">
        <v>627</v>
      </c>
      <c r="E693" s="1">
        <v>150000</v>
      </c>
      <c r="F693">
        <v>12.75</v>
      </c>
      <c r="G693" s="1">
        <v>203880</v>
      </c>
      <c r="H693" s="1">
        <v>203398</v>
      </c>
      <c r="I693" s="5">
        <f t="shared" si="32"/>
        <v>0</v>
      </c>
      <c r="J693" s="8">
        <f t="shared" si="30"/>
        <v>0</v>
      </c>
      <c r="K693">
        <v>0</v>
      </c>
      <c r="L693" s="7">
        <f t="shared" si="31"/>
        <v>0</v>
      </c>
      <c r="M693" s="2">
        <v>40914</v>
      </c>
      <c r="N693">
        <v>2</v>
      </c>
      <c r="O693">
        <v>2</v>
      </c>
      <c r="P693">
        <v>0</v>
      </c>
      <c r="Q693">
        <v>0</v>
      </c>
      <c r="R693">
        <v>0</v>
      </c>
      <c r="S693">
        <v>0</v>
      </c>
      <c r="T693" t="str">
        <f>IFERROR(VLOOKUP(S693,Sheet2!$A$6:$B$31,2,0),"Not Available")</f>
        <v>Not Available</v>
      </c>
      <c r="U693" t="s">
        <v>21</v>
      </c>
      <c r="V693">
        <v>21782</v>
      </c>
      <c r="W693" s="1">
        <v>4471</v>
      </c>
      <c r="X693" t="s">
        <v>22</v>
      </c>
      <c r="Y693">
        <v>0</v>
      </c>
      <c r="Z693">
        <v>0</v>
      </c>
    </row>
    <row r="694" spans="1:26" x14ac:dyDescent="0.3">
      <c r="A694">
        <v>62217434862</v>
      </c>
      <c r="B694" t="s">
        <v>617</v>
      </c>
      <c r="C694">
        <v>72089344182</v>
      </c>
      <c r="D694" t="s">
        <v>628</v>
      </c>
      <c r="E694" s="1">
        <v>163000</v>
      </c>
      <c r="F694">
        <v>12.75</v>
      </c>
      <c r="G694" s="1">
        <v>126360</v>
      </c>
      <c r="H694" s="1">
        <v>125274</v>
      </c>
      <c r="I694" s="5">
        <f t="shared" si="32"/>
        <v>0</v>
      </c>
      <c r="J694" s="8">
        <f t="shared" si="30"/>
        <v>0</v>
      </c>
      <c r="K694">
        <v>0</v>
      </c>
      <c r="L694" s="7">
        <f t="shared" si="31"/>
        <v>0</v>
      </c>
      <c r="M694" s="2">
        <v>40931</v>
      </c>
      <c r="N694">
        <v>7</v>
      </c>
      <c r="O694">
        <v>7</v>
      </c>
      <c r="P694">
        <v>0</v>
      </c>
      <c r="Q694">
        <v>0</v>
      </c>
      <c r="R694">
        <v>0</v>
      </c>
      <c r="S694">
        <v>0</v>
      </c>
      <c r="T694" t="str">
        <f>IFERROR(VLOOKUP(S694,Sheet2!$A$6:$B$31,2,0),"Not Available")</f>
        <v>Not Available</v>
      </c>
      <c r="U694" t="s">
        <v>21</v>
      </c>
      <c r="V694">
        <v>21782</v>
      </c>
      <c r="W694" s="1">
        <v>5551</v>
      </c>
      <c r="X694" t="s">
        <v>22</v>
      </c>
      <c r="Y694">
        <v>0</v>
      </c>
      <c r="Z694">
        <v>0</v>
      </c>
    </row>
    <row r="695" spans="1:26" x14ac:dyDescent="0.3">
      <c r="A695">
        <v>62220931801</v>
      </c>
      <c r="B695" t="s">
        <v>617</v>
      </c>
      <c r="C695">
        <v>72087734184</v>
      </c>
      <c r="D695" t="s">
        <v>629</v>
      </c>
      <c r="E695" s="1">
        <v>153000</v>
      </c>
      <c r="F695">
        <v>12.75</v>
      </c>
      <c r="G695" s="1">
        <v>141633.09</v>
      </c>
      <c r="H695" s="1">
        <v>143973.09</v>
      </c>
      <c r="I695" s="5">
        <f t="shared" si="32"/>
        <v>2340</v>
      </c>
      <c r="J695" s="8">
        <f t="shared" si="30"/>
        <v>0.59831245205829708</v>
      </c>
      <c r="K695" s="1">
        <v>2340</v>
      </c>
      <c r="L695" s="7">
        <f t="shared" si="31"/>
        <v>0</v>
      </c>
      <c r="M695" s="2">
        <v>40964</v>
      </c>
      <c r="N695">
        <v>14</v>
      </c>
      <c r="O695">
        <v>13</v>
      </c>
      <c r="P695">
        <v>1</v>
      </c>
      <c r="Q695">
        <v>2</v>
      </c>
      <c r="R695">
        <v>2</v>
      </c>
      <c r="S695">
        <v>702</v>
      </c>
      <c r="T695" t="str">
        <f>IFERROR(VLOOKUP(S695,Sheet2!$A$6:$B$31,2,0),"Not Available")</f>
        <v>Irregularity &gt;=30 days</v>
      </c>
      <c r="U695" t="s">
        <v>21</v>
      </c>
      <c r="V695">
        <v>21782</v>
      </c>
      <c r="W695" s="1">
        <v>3911</v>
      </c>
      <c r="X695" s="2">
        <v>42430</v>
      </c>
      <c r="Y695">
        <v>0</v>
      </c>
      <c r="Z695">
        <v>9.8000000000000007</v>
      </c>
    </row>
    <row r="696" spans="1:26" x14ac:dyDescent="0.3">
      <c r="A696">
        <v>62214488947</v>
      </c>
      <c r="B696" t="s">
        <v>617</v>
      </c>
      <c r="C696">
        <v>72089063280</v>
      </c>
      <c r="D696" t="s">
        <v>630</v>
      </c>
      <c r="E696" s="1">
        <v>195000</v>
      </c>
      <c r="F696">
        <v>12.75</v>
      </c>
      <c r="G696" s="1">
        <v>174384.8</v>
      </c>
      <c r="H696" s="1">
        <v>187260.79999999999</v>
      </c>
      <c r="I696" s="5">
        <f t="shared" si="32"/>
        <v>12876</v>
      </c>
      <c r="J696" s="8">
        <f t="shared" si="30"/>
        <v>2.0516252390057361</v>
      </c>
      <c r="K696" s="1">
        <v>12876</v>
      </c>
      <c r="L696" s="7">
        <f t="shared" si="31"/>
        <v>0</v>
      </c>
      <c r="M696" s="2">
        <v>40904</v>
      </c>
      <c r="N696">
        <v>17</v>
      </c>
      <c r="O696">
        <v>15</v>
      </c>
      <c r="P696">
        <v>2</v>
      </c>
      <c r="Q696">
        <v>3</v>
      </c>
      <c r="R696">
        <v>3</v>
      </c>
      <c r="S696">
        <v>505</v>
      </c>
      <c r="T696" t="str">
        <f>IFERROR(VLOOKUP(S696,Sheet2!$A$6:$B$31,2,0),"Not Available")</f>
        <v>2 EMI =&gt; 30 days over-due</v>
      </c>
      <c r="U696" t="s">
        <v>21</v>
      </c>
      <c r="V696">
        <v>21782</v>
      </c>
      <c r="W696" s="1">
        <v>6276</v>
      </c>
      <c r="X696" s="2">
        <v>42429</v>
      </c>
      <c r="Y696">
        <v>0</v>
      </c>
      <c r="Z696">
        <v>0</v>
      </c>
    </row>
    <row r="697" spans="1:26" x14ac:dyDescent="0.3">
      <c r="A697">
        <v>62249174268</v>
      </c>
      <c r="B697" t="s">
        <v>631</v>
      </c>
      <c r="C697">
        <v>72106266014</v>
      </c>
      <c r="D697" t="s">
        <v>632</v>
      </c>
      <c r="E697" s="1">
        <v>95000</v>
      </c>
      <c r="F697">
        <v>12.25</v>
      </c>
      <c r="G697" s="1">
        <v>43675.87</v>
      </c>
      <c r="H697" s="1">
        <v>40567.870000000003</v>
      </c>
      <c r="I697" s="5">
        <f t="shared" si="32"/>
        <v>0</v>
      </c>
      <c r="J697" s="8">
        <f t="shared" si="30"/>
        <v>0</v>
      </c>
      <c r="K697">
        <v>0</v>
      </c>
      <c r="L697" s="7">
        <f t="shared" si="31"/>
        <v>0</v>
      </c>
      <c r="M697" s="2">
        <v>41183</v>
      </c>
      <c r="N697">
        <v>16</v>
      </c>
      <c r="O697">
        <v>16</v>
      </c>
      <c r="P697">
        <v>0</v>
      </c>
      <c r="Q697">
        <v>0</v>
      </c>
      <c r="R697">
        <v>0</v>
      </c>
      <c r="S697">
        <v>0</v>
      </c>
      <c r="T697" t="str">
        <f>IFERROR(VLOOKUP(S697,Sheet2!$A$6:$B$31,2,0),"Not Available")</f>
        <v>Not Available</v>
      </c>
      <c r="U697" t="s">
        <v>21</v>
      </c>
      <c r="V697">
        <v>21782</v>
      </c>
      <c r="W697" s="1">
        <v>2276</v>
      </c>
      <c r="X697" t="s">
        <v>22</v>
      </c>
      <c r="Y697">
        <v>0</v>
      </c>
      <c r="Z697">
        <v>0</v>
      </c>
    </row>
    <row r="698" spans="1:26" x14ac:dyDescent="0.3">
      <c r="A698">
        <v>62250247939</v>
      </c>
      <c r="B698" t="s">
        <v>631</v>
      </c>
      <c r="C698">
        <v>72112788385</v>
      </c>
      <c r="D698" t="s">
        <v>633</v>
      </c>
      <c r="E698" s="1">
        <v>150000</v>
      </c>
      <c r="F698">
        <v>12.25</v>
      </c>
      <c r="G698" s="1">
        <v>188442</v>
      </c>
      <c r="H698" s="1">
        <v>140424</v>
      </c>
      <c r="I698" s="5">
        <f t="shared" si="32"/>
        <v>0</v>
      </c>
      <c r="J698" s="8">
        <f t="shared" si="30"/>
        <v>0</v>
      </c>
      <c r="K698">
        <v>0</v>
      </c>
      <c r="L698" s="7">
        <f t="shared" si="31"/>
        <v>0</v>
      </c>
      <c r="M698" s="2">
        <v>41191</v>
      </c>
      <c r="N698">
        <v>5</v>
      </c>
      <c r="O698">
        <v>5</v>
      </c>
      <c r="P698">
        <v>0</v>
      </c>
      <c r="Q698">
        <v>0</v>
      </c>
      <c r="R698">
        <v>0</v>
      </c>
      <c r="S698">
        <v>0</v>
      </c>
      <c r="T698" t="str">
        <f>IFERROR(VLOOKUP(S698,Sheet2!$A$6:$B$31,2,0),"Not Available")</f>
        <v>Not Available</v>
      </c>
      <c r="U698" t="s">
        <v>21</v>
      </c>
      <c r="V698">
        <v>21782</v>
      </c>
      <c r="W698" s="1">
        <v>3164</v>
      </c>
      <c r="X698" t="s">
        <v>22</v>
      </c>
      <c r="Y698">
        <v>0</v>
      </c>
      <c r="Z698">
        <v>0</v>
      </c>
    </row>
    <row r="699" spans="1:26" x14ac:dyDescent="0.3">
      <c r="A699">
        <v>62252831572</v>
      </c>
      <c r="B699" t="s">
        <v>631</v>
      </c>
      <c r="C699">
        <v>72110297660</v>
      </c>
      <c r="D699" t="s">
        <v>634</v>
      </c>
      <c r="E699" s="1">
        <v>250000</v>
      </c>
      <c r="F699">
        <v>12.25</v>
      </c>
      <c r="G699" s="1">
        <v>272901</v>
      </c>
      <c r="H699" s="1">
        <v>236776</v>
      </c>
      <c r="I699" s="5">
        <f t="shared" si="32"/>
        <v>0</v>
      </c>
      <c r="J699" s="8">
        <f t="shared" si="30"/>
        <v>0</v>
      </c>
      <c r="K699">
        <v>0</v>
      </c>
      <c r="L699" s="7">
        <f t="shared" si="31"/>
        <v>0</v>
      </c>
      <c r="M699" s="2">
        <v>41208</v>
      </c>
      <c r="N699">
        <v>1</v>
      </c>
      <c r="O699">
        <v>1</v>
      </c>
      <c r="P699">
        <v>0</v>
      </c>
      <c r="Q699">
        <v>0</v>
      </c>
      <c r="R699">
        <v>0</v>
      </c>
      <c r="S699">
        <v>0</v>
      </c>
      <c r="T699" t="str">
        <f>IFERROR(VLOOKUP(S699,Sheet2!$A$6:$B$31,2,0),"Not Available")</f>
        <v>Not Available</v>
      </c>
      <c r="U699" t="s">
        <v>21</v>
      </c>
      <c r="V699">
        <v>21782</v>
      </c>
      <c r="W699" s="1">
        <v>162964</v>
      </c>
      <c r="X699" t="s">
        <v>22</v>
      </c>
      <c r="Y699">
        <v>0</v>
      </c>
      <c r="Z699">
        <v>0</v>
      </c>
    </row>
    <row r="700" spans="1:26" x14ac:dyDescent="0.3">
      <c r="A700">
        <v>62252839220</v>
      </c>
      <c r="B700" t="s">
        <v>631</v>
      </c>
      <c r="C700">
        <v>72111989912</v>
      </c>
      <c r="D700" t="s">
        <v>635</v>
      </c>
      <c r="E700" s="1">
        <v>200000</v>
      </c>
      <c r="F700">
        <v>12.25</v>
      </c>
      <c r="G700" s="1">
        <v>245539</v>
      </c>
      <c r="H700" s="1">
        <v>238239</v>
      </c>
      <c r="I700" s="5">
        <f t="shared" si="32"/>
        <v>0</v>
      </c>
      <c r="J700" s="8">
        <f t="shared" si="30"/>
        <v>0</v>
      </c>
      <c r="K700">
        <v>0</v>
      </c>
      <c r="L700" s="7">
        <f t="shared" si="31"/>
        <v>0</v>
      </c>
      <c r="M700" s="2">
        <v>41208</v>
      </c>
      <c r="N700">
        <v>1</v>
      </c>
      <c r="O700">
        <v>1</v>
      </c>
      <c r="P700">
        <v>0</v>
      </c>
      <c r="Q700">
        <v>0</v>
      </c>
      <c r="R700">
        <v>0</v>
      </c>
      <c r="S700">
        <v>0</v>
      </c>
      <c r="T700" t="str">
        <f>IFERROR(VLOOKUP(S700,Sheet2!$A$6:$B$31,2,0),"Not Available")</f>
        <v>Not Available</v>
      </c>
      <c r="U700" t="s">
        <v>21</v>
      </c>
      <c r="V700">
        <v>21782</v>
      </c>
      <c r="W700" s="1">
        <v>140892</v>
      </c>
      <c r="X700" t="s">
        <v>22</v>
      </c>
      <c r="Y700">
        <v>0</v>
      </c>
      <c r="Z700">
        <v>0</v>
      </c>
    </row>
    <row r="701" spans="1:26" x14ac:dyDescent="0.3">
      <c r="A701">
        <v>62253499167</v>
      </c>
      <c r="B701" t="s">
        <v>631</v>
      </c>
      <c r="C701">
        <v>72101556945</v>
      </c>
      <c r="D701" t="s">
        <v>636</v>
      </c>
      <c r="E701" s="1">
        <v>270000</v>
      </c>
      <c r="F701">
        <v>12.25</v>
      </c>
      <c r="G701" s="1">
        <v>357750</v>
      </c>
      <c r="H701" s="1">
        <v>327922</v>
      </c>
      <c r="I701" s="5">
        <f t="shared" si="32"/>
        <v>0</v>
      </c>
      <c r="J701" s="8">
        <f t="shared" si="30"/>
        <v>0</v>
      </c>
      <c r="K701">
        <v>0</v>
      </c>
      <c r="L701" s="7">
        <f t="shared" si="31"/>
        <v>0</v>
      </c>
      <c r="M701" s="2">
        <v>41213</v>
      </c>
      <c r="N701">
        <v>1</v>
      </c>
      <c r="O701">
        <v>1</v>
      </c>
      <c r="P701">
        <v>0</v>
      </c>
      <c r="Q701">
        <v>0</v>
      </c>
      <c r="R701">
        <v>0</v>
      </c>
      <c r="S701">
        <v>0</v>
      </c>
      <c r="T701" t="str">
        <f>IFERROR(VLOOKUP(S701,Sheet2!$A$6:$B$31,2,0),"Not Available")</f>
        <v>Not Available</v>
      </c>
      <c r="U701" t="s">
        <v>21</v>
      </c>
      <c r="V701">
        <v>21782</v>
      </c>
      <c r="W701" s="1">
        <v>141104</v>
      </c>
      <c r="X701" t="s">
        <v>22</v>
      </c>
      <c r="Y701">
        <v>0</v>
      </c>
      <c r="Z701">
        <v>0</v>
      </c>
    </row>
    <row r="702" spans="1:26" x14ac:dyDescent="0.3">
      <c r="A702">
        <v>62253556241</v>
      </c>
      <c r="B702" t="s">
        <v>631</v>
      </c>
      <c r="C702">
        <v>72112388900</v>
      </c>
      <c r="D702" t="s">
        <v>637</v>
      </c>
      <c r="E702" s="1">
        <v>250000</v>
      </c>
      <c r="F702">
        <v>12.25</v>
      </c>
      <c r="G702" s="1">
        <v>248426</v>
      </c>
      <c r="H702" s="1">
        <v>205692</v>
      </c>
      <c r="I702" s="5">
        <f t="shared" si="32"/>
        <v>0</v>
      </c>
      <c r="J702" s="8">
        <f t="shared" si="30"/>
        <v>0</v>
      </c>
      <c r="K702">
        <v>0</v>
      </c>
      <c r="L702" s="7">
        <f t="shared" si="31"/>
        <v>0</v>
      </c>
      <c r="M702" s="2">
        <v>41213</v>
      </c>
      <c r="N702">
        <v>1</v>
      </c>
      <c r="O702">
        <v>1</v>
      </c>
      <c r="P702">
        <v>0</v>
      </c>
      <c r="Q702">
        <v>0</v>
      </c>
      <c r="R702">
        <v>0</v>
      </c>
      <c r="S702">
        <v>0</v>
      </c>
      <c r="T702" t="str">
        <f>IFERROR(VLOOKUP(S702,Sheet2!$A$6:$B$31,2,0),"Not Available")</f>
        <v>Not Available</v>
      </c>
      <c r="U702" t="s">
        <v>21</v>
      </c>
      <c r="V702">
        <v>21782</v>
      </c>
      <c r="W702" s="1">
        <v>162527</v>
      </c>
      <c r="X702" t="s">
        <v>22</v>
      </c>
      <c r="Y702">
        <v>0</v>
      </c>
      <c r="Z702">
        <v>0</v>
      </c>
    </row>
    <row r="703" spans="1:26" x14ac:dyDescent="0.3">
      <c r="A703">
        <v>62253782656</v>
      </c>
      <c r="B703" t="s">
        <v>631</v>
      </c>
      <c r="C703">
        <v>72084807227</v>
      </c>
      <c r="D703" t="s">
        <v>638</v>
      </c>
      <c r="E703" s="1">
        <v>400000</v>
      </c>
      <c r="F703">
        <v>12.25</v>
      </c>
      <c r="G703" s="1">
        <v>529839</v>
      </c>
      <c r="H703" s="1">
        <v>491339</v>
      </c>
      <c r="I703" s="5">
        <f t="shared" si="32"/>
        <v>0</v>
      </c>
      <c r="J703" s="8">
        <f t="shared" si="30"/>
        <v>0</v>
      </c>
      <c r="K703">
        <v>0</v>
      </c>
      <c r="L703" s="7">
        <f t="shared" si="31"/>
        <v>0</v>
      </c>
      <c r="M703" s="2">
        <v>41215</v>
      </c>
      <c r="N703">
        <v>1</v>
      </c>
      <c r="O703">
        <v>1</v>
      </c>
      <c r="P703">
        <v>0</v>
      </c>
      <c r="Q703">
        <v>0</v>
      </c>
      <c r="R703">
        <v>0</v>
      </c>
      <c r="S703">
        <v>0</v>
      </c>
      <c r="T703" t="str">
        <f>IFERROR(VLOOKUP(S703,Sheet2!$A$6:$B$31,2,0),"Not Available")</f>
        <v>Not Available</v>
      </c>
      <c r="U703" t="s">
        <v>21</v>
      </c>
      <c r="V703">
        <v>21782</v>
      </c>
      <c r="W703" s="1">
        <v>242634</v>
      </c>
      <c r="X703" t="s">
        <v>22</v>
      </c>
      <c r="Y703">
        <v>0</v>
      </c>
      <c r="Z703">
        <v>0</v>
      </c>
    </row>
    <row r="704" spans="1:26" x14ac:dyDescent="0.3">
      <c r="A704">
        <v>62255715019</v>
      </c>
      <c r="B704" t="s">
        <v>631</v>
      </c>
      <c r="C704">
        <v>72109195730</v>
      </c>
      <c r="D704" t="s">
        <v>639</v>
      </c>
      <c r="E704" s="1">
        <v>2000000</v>
      </c>
      <c r="F704">
        <v>12.75</v>
      </c>
      <c r="G704" s="1">
        <v>2253671</v>
      </c>
      <c r="H704" s="1">
        <v>2203768</v>
      </c>
      <c r="I704" s="5">
        <f t="shared" si="32"/>
        <v>0</v>
      </c>
      <c r="J704" s="8">
        <f t="shared" si="30"/>
        <v>0</v>
      </c>
      <c r="K704">
        <v>0</v>
      </c>
      <c r="L704" s="7">
        <f t="shared" si="31"/>
        <v>0</v>
      </c>
      <c r="M704" s="2">
        <v>41226</v>
      </c>
      <c r="N704">
        <v>11</v>
      </c>
      <c r="O704">
        <v>11</v>
      </c>
      <c r="P704">
        <v>0</v>
      </c>
      <c r="Q704">
        <v>0</v>
      </c>
      <c r="R704">
        <v>0</v>
      </c>
      <c r="S704">
        <v>0</v>
      </c>
      <c r="T704" t="str">
        <f>IFERROR(VLOOKUP(S704,Sheet2!$A$6:$B$31,2,0),"Not Available")</f>
        <v>Not Available</v>
      </c>
      <c r="U704" t="s">
        <v>21</v>
      </c>
      <c r="V704">
        <v>21782</v>
      </c>
      <c r="W704" s="1">
        <v>44327</v>
      </c>
      <c r="X704" t="s">
        <v>22</v>
      </c>
      <c r="Y704">
        <v>0</v>
      </c>
      <c r="Z704">
        <v>0</v>
      </c>
    </row>
    <row r="705" spans="1:26" x14ac:dyDescent="0.3">
      <c r="A705">
        <v>62257241363</v>
      </c>
      <c r="B705" t="s">
        <v>631</v>
      </c>
      <c r="C705">
        <v>72117777956</v>
      </c>
      <c r="D705" t="s">
        <v>640</v>
      </c>
      <c r="E705" s="1">
        <v>190000</v>
      </c>
      <c r="F705">
        <v>12.25</v>
      </c>
      <c r="G705" s="1">
        <v>217130</v>
      </c>
      <c r="H705" s="1">
        <v>198205</v>
      </c>
      <c r="I705" s="5">
        <f t="shared" si="32"/>
        <v>0</v>
      </c>
      <c r="J705" s="8">
        <f t="shared" si="30"/>
        <v>0</v>
      </c>
      <c r="K705">
        <v>0</v>
      </c>
      <c r="L705" s="7">
        <f t="shared" si="31"/>
        <v>0</v>
      </c>
      <c r="M705" s="2">
        <v>41233</v>
      </c>
      <c r="N705">
        <v>1</v>
      </c>
      <c r="O705">
        <v>1</v>
      </c>
      <c r="P705">
        <v>0</v>
      </c>
      <c r="Q705">
        <v>0</v>
      </c>
      <c r="R705">
        <v>0</v>
      </c>
      <c r="S705">
        <v>0</v>
      </c>
      <c r="T705" t="str">
        <f>IFERROR(VLOOKUP(S705,Sheet2!$A$6:$B$31,2,0),"Not Available")</f>
        <v>Not Available</v>
      </c>
      <c r="U705" t="s">
        <v>21</v>
      </c>
      <c r="V705">
        <v>21782</v>
      </c>
      <c r="W705" s="1">
        <v>122167</v>
      </c>
      <c r="X705" t="s">
        <v>22</v>
      </c>
      <c r="Y705">
        <v>0</v>
      </c>
      <c r="Z705">
        <v>0</v>
      </c>
    </row>
    <row r="706" spans="1:26" x14ac:dyDescent="0.3">
      <c r="A706">
        <v>62267787412</v>
      </c>
      <c r="B706" t="s">
        <v>631</v>
      </c>
      <c r="C706">
        <v>72117545813</v>
      </c>
      <c r="D706" t="s">
        <v>641</v>
      </c>
      <c r="E706" s="1">
        <v>175000</v>
      </c>
      <c r="F706">
        <v>12.25</v>
      </c>
      <c r="G706" s="1">
        <v>144937</v>
      </c>
      <c r="H706" s="1">
        <v>134137</v>
      </c>
      <c r="I706" s="5">
        <f t="shared" si="32"/>
        <v>0</v>
      </c>
      <c r="J706" s="8">
        <f t="shared" si="30"/>
        <v>0</v>
      </c>
      <c r="K706">
        <v>0</v>
      </c>
      <c r="L706" s="7">
        <f t="shared" si="31"/>
        <v>0</v>
      </c>
      <c r="M706" s="2">
        <v>41302</v>
      </c>
      <c r="N706">
        <v>1</v>
      </c>
      <c r="O706">
        <v>1</v>
      </c>
      <c r="P706">
        <v>0</v>
      </c>
      <c r="Q706">
        <v>0</v>
      </c>
      <c r="R706">
        <v>0</v>
      </c>
      <c r="S706">
        <v>0</v>
      </c>
      <c r="T706" t="str">
        <f>IFERROR(VLOOKUP(S706,Sheet2!$A$6:$B$31,2,0),"Not Available")</f>
        <v>Not Available</v>
      </c>
      <c r="U706" t="s">
        <v>21</v>
      </c>
      <c r="V706">
        <v>21782</v>
      </c>
      <c r="W706" s="1">
        <v>106339</v>
      </c>
      <c r="X706" t="s">
        <v>22</v>
      </c>
      <c r="Y706">
        <v>0</v>
      </c>
      <c r="Z706">
        <v>0</v>
      </c>
    </row>
    <row r="707" spans="1:26" x14ac:dyDescent="0.3">
      <c r="A707">
        <v>62270454691</v>
      </c>
      <c r="B707" t="s">
        <v>631</v>
      </c>
      <c r="C707">
        <v>72092669831</v>
      </c>
      <c r="D707" t="s">
        <v>642</v>
      </c>
      <c r="E707" s="1">
        <v>140000</v>
      </c>
      <c r="F707">
        <v>12.25</v>
      </c>
      <c r="G707" s="1">
        <v>188933</v>
      </c>
      <c r="H707" s="1">
        <v>155039</v>
      </c>
      <c r="I707" s="5">
        <f t="shared" si="32"/>
        <v>0</v>
      </c>
      <c r="J707" s="8">
        <f t="shared" ref="J707:J770" si="33">I707/W707</f>
        <v>0</v>
      </c>
      <c r="K707">
        <v>0</v>
      </c>
      <c r="L707" s="7">
        <f t="shared" ref="L707:L770" si="34">I707-K707</f>
        <v>0</v>
      </c>
      <c r="M707" s="2">
        <v>41318</v>
      </c>
      <c r="N707">
        <v>1</v>
      </c>
      <c r="O707">
        <v>1</v>
      </c>
      <c r="P707">
        <v>0</v>
      </c>
      <c r="Q707">
        <v>0</v>
      </c>
      <c r="R707">
        <v>0</v>
      </c>
      <c r="S707">
        <v>0</v>
      </c>
      <c r="T707" t="str">
        <f>IFERROR(VLOOKUP(S707,Sheet2!$A$6:$B$31,2,0),"Not Available")</f>
        <v>Not Available</v>
      </c>
      <c r="U707" t="s">
        <v>21</v>
      </c>
      <c r="V707">
        <v>21782</v>
      </c>
      <c r="W707" s="1">
        <v>73616</v>
      </c>
      <c r="X707" t="s">
        <v>22</v>
      </c>
      <c r="Y707">
        <v>0</v>
      </c>
      <c r="Z707">
        <v>0</v>
      </c>
    </row>
    <row r="708" spans="1:26" x14ac:dyDescent="0.3">
      <c r="A708">
        <v>62290448753</v>
      </c>
      <c r="B708" t="s">
        <v>631</v>
      </c>
      <c r="C708">
        <v>72044345122</v>
      </c>
      <c r="D708" t="s">
        <v>643</v>
      </c>
      <c r="E708" s="1">
        <v>1960000</v>
      </c>
      <c r="F708">
        <v>12.75</v>
      </c>
      <c r="G708" s="1">
        <v>2357895</v>
      </c>
      <c r="H708" s="1">
        <v>911792</v>
      </c>
      <c r="I708" s="5">
        <f t="shared" ref="I708:I771" si="35">IF(G708&lt;H708,H708-G708,0)</f>
        <v>0</v>
      </c>
      <c r="J708" s="8">
        <f t="shared" si="33"/>
        <v>0</v>
      </c>
      <c r="K708">
        <v>0</v>
      </c>
      <c r="L708" s="7">
        <f t="shared" si="34"/>
        <v>0</v>
      </c>
      <c r="M708" s="2">
        <v>41465</v>
      </c>
      <c r="N708">
        <v>3</v>
      </c>
      <c r="O708">
        <v>3</v>
      </c>
      <c r="P708">
        <v>0</v>
      </c>
      <c r="Q708">
        <v>0</v>
      </c>
      <c r="R708">
        <v>0</v>
      </c>
      <c r="S708">
        <v>0</v>
      </c>
      <c r="T708" t="str">
        <f>IFERROR(VLOOKUP(S708,Sheet2!$A$6:$B$31,2,0),"Not Available")</f>
        <v>Not Available</v>
      </c>
      <c r="U708" t="s">
        <v>21</v>
      </c>
      <c r="V708">
        <v>21782</v>
      </c>
      <c r="W708" s="1">
        <v>44257</v>
      </c>
      <c r="X708" t="s">
        <v>22</v>
      </c>
      <c r="Y708">
        <v>0</v>
      </c>
      <c r="Z708">
        <v>0</v>
      </c>
    </row>
    <row r="709" spans="1:26" x14ac:dyDescent="0.3">
      <c r="A709">
        <v>62292322579</v>
      </c>
      <c r="B709" t="s">
        <v>631</v>
      </c>
      <c r="C709">
        <v>72117503372</v>
      </c>
      <c r="D709" t="s">
        <v>644</v>
      </c>
      <c r="E709" s="1">
        <v>120000</v>
      </c>
      <c r="F709">
        <v>12.25</v>
      </c>
      <c r="G709" s="1">
        <v>148757</v>
      </c>
      <c r="H709" s="1">
        <v>148757</v>
      </c>
      <c r="I709" s="5">
        <f t="shared" si="35"/>
        <v>0</v>
      </c>
      <c r="J709" s="8">
        <f t="shared" si="33"/>
        <v>0</v>
      </c>
      <c r="K709">
        <v>0</v>
      </c>
      <c r="L709" s="7">
        <f t="shared" si="34"/>
        <v>0</v>
      </c>
      <c r="M709" s="2">
        <v>41477</v>
      </c>
      <c r="N709">
        <v>1</v>
      </c>
      <c r="O709">
        <v>1</v>
      </c>
      <c r="P709">
        <v>0</v>
      </c>
      <c r="Q709">
        <v>0</v>
      </c>
      <c r="R709">
        <v>0</v>
      </c>
      <c r="S709">
        <v>0</v>
      </c>
      <c r="T709" t="str">
        <f>IFERROR(VLOOKUP(S709,Sheet2!$A$6:$B$31,2,0),"Not Available")</f>
        <v>Not Available</v>
      </c>
      <c r="U709" t="s">
        <v>21</v>
      </c>
      <c r="V709">
        <v>21782</v>
      </c>
      <c r="W709" s="1">
        <v>5247</v>
      </c>
      <c r="X709" t="s">
        <v>22</v>
      </c>
      <c r="Y709">
        <v>0</v>
      </c>
      <c r="Z709">
        <v>0</v>
      </c>
    </row>
    <row r="710" spans="1:26" x14ac:dyDescent="0.3">
      <c r="A710">
        <v>62340798384</v>
      </c>
      <c r="B710" t="s">
        <v>631</v>
      </c>
      <c r="C710">
        <v>72171943488</v>
      </c>
      <c r="D710" t="s">
        <v>645</v>
      </c>
      <c r="E710" s="1">
        <v>400000</v>
      </c>
      <c r="F710">
        <v>12.25</v>
      </c>
      <c r="G710" s="1">
        <v>472265</v>
      </c>
      <c r="H710" s="1">
        <v>472321</v>
      </c>
      <c r="I710" s="5">
        <f t="shared" si="35"/>
        <v>56</v>
      </c>
      <c r="J710" s="8">
        <f t="shared" si="33"/>
        <v>6.0684872128305162E-3</v>
      </c>
      <c r="K710">
        <v>56</v>
      </c>
      <c r="L710" s="7">
        <f t="shared" si="34"/>
        <v>0</v>
      </c>
      <c r="M710" s="2">
        <v>41751</v>
      </c>
      <c r="N710">
        <v>1</v>
      </c>
      <c r="O710">
        <v>1</v>
      </c>
      <c r="P710">
        <v>0</v>
      </c>
      <c r="Q710">
        <v>0</v>
      </c>
      <c r="R710">
        <v>0</v>
      </c>
      <c r="S710">
        <v>0</v>
      </c>
      <c r="T710" t="str">
        <f>IFERROR(VLOOKUP(S710,Sheet2!$A$6:$B$31,2,0),"Not Available")</f>
        <v>Not Available</v>
      </c>
      <c r="U710" t="s">
        <v>21</v>
      </c>
      <c r="V710">
        <v>21782</v>
      </c>
      <c r="W710" s="1">
        <v>9228</v>
      </c>
      <c r="X710" s="2">
        <v>42296</v>
      </c>
      <c r="Y710">
        <v>0</v>
      </c>
      <c r="Z710">
        <v>0</v>
      </c>
    </row>
    <row r="711" spans="1:26" x14ac:dyDescent="0.3">
      <c r="A711">
        <v>62352996417</v>
      </c>
      <c r="B711" t="s">
        <v>631</v>
      </c>
      <c r="C711">
        <v>72174323041</v>
      </c>
      <c r="D711" t="s">
        <v>646</v>
      </c>
      <c r="E711" s="1">
        <v>2000000</v>
      </c>
      <c r="F711">
        <v>12.75</v>
      </c>
      <c r="G711" s="1">
        <v>1780373</v>
      </c>
      <c r="H711" s="1">
        <v>1685103</v>
      </c>
      <c r="I711" s="5">
        <f t="shared" si="35"/>
        <v>0</v>
      </c>
      <c r="J711" s="8">
        <f t="shared" si="33"/>
        <v>0</v>
      </c>
      <c r="K711">
        <v>0</v>
      </c>
      <c r="L711" s="7">
        <f t="shared" si="34"/>
        <v>0</v>
      </c>
      <c r="M711" s="2">
        <v>41857</v>
      </c>
      <c r="N711">
        <v>1</v>
      </c>
      <c r="O711">
        <v>1</v>
      </c>
      <c r="P711">
        <v>0</v>
      </c>
      <c r="Q711">
        <v>0</v>
      </c>
      <c r="R711">
        <v>0</v>
      </c>
      <c r="S711">
        <v>0</v>
      </c>
      <c r="T711" t="str">
        <f>IFERROR(VLOOKUP(S711,Sheet2!$A$6:$B$31,2,0),"Not Available")</f>
        <v>Not Available</v>
      </c>
      <c r="U711" t="s">
        <v>21</v>
      </c>
      <c r="V711">
        <v>21782</v>
      </c>
      <c r="W711" s="1">
        <v>50678</v>
      </c>
      <c r="X711" t="s">
        <v>22</v>
      </c>
      <c r="Y711">
        <v>0</v>
      </c>
      <c r="Z711" s="1">
        <v>11189.99</v>
      </c>
    </row>
    <row r="712" spans="1:26" x14ac:dyDescent="0.3">
      <c r="A712">
        <v>62353033589</v>
      </c>
      <c r="B712" t="s">
        <v>631</v>
      </c>
      <c r="C712">
        <v>78204878394</v>
      </c>
      <c r="D712" t="s">
        <v>647</v>
      </c>
      <c r="E712" s="1">
        <v>2000000</v>
      </c>
      <c r="F712">
        <v>12.75</v>
      </c>
      <c r="G712" s="1">
        <v>981688</v>
      </c>
      <c r="H712" s="1">
        <v>190806</v>
      </c>
      <c r="I712" s="5">
        <f t="shared" si="35"/>
        <v>0</v>
      </c>
      <c r="J712" s="8">
        <f t="shared" si="33"/>
        <v>0</v>
      </c>
      <c r="K712">
        <v>0</v>
      </c>
      <c r="L712" s="7">
        <f t="shared" si="34"/>
        <v>0</v>
      </c>
      <c r="M712" s="2">
        <v>41858</v>
      </c>
      <c r="N712">
        <v>1</v>
      </c>
      <c r="O712">
        <v>1</v>
      </c>
      <c r="P712">
        <v>0</v>
      </c>
      <c r="Q712">
        <v>0</v>
      </c>
      <c r="R712">
        <v>0</v>
      </c>
      <c r="S712">
        <v>0</v>
      </c>
      <c r="T712" t="str">
        <f>IFERROR(VLOOKUP(S712,Sheet2!$A$6:$B$31,2,0),"Not Available")</f>
        <v>Not Available</v>
      </c>
      <c r="U712" t="s">
        <v>21</v>
      </c>
      <c r="V712">
        <v>21782</v>
      </c>
      <c r="W712" s="1">
        <v>50664</v>
      </c>
      <c r="X712" t="s">
        <v>22</v>
      </c>
      <c r="Y712">
        <v>0</v>
      </c>
      <c r="Z712">
        <v>0</v>
      </c>
    </row>
    <row r="713" spans="1:26" x14ac:dyDescent="0.3">
      <c r="A713">
        <v>62369496916</v>
      </c>
      <c r="B713" t="s">
        <v>631</v>
      </c>
      <c r="C713">
        <v>72068192982</v>
      </c>
      <c r="D713" t="s">
        <v>310</v>
      </c>
      <c r="E713" s="1">
        <v>2000000</v>
      </c>
      <c r="F713">
        <v>12.75</v>
      </c>
      <c r="G713" s="1">
        <v>1119346</v>
      </c>
      <c r="H713" s="1">
        <v>1119346</v>
      </c>
      <c r="I713" s="5">
        <f t="shared" si="35"/>
        <v>0</v>
      </c>
      <c r="J713" s="8">
        <f t="shared" si="33"/>
        <v>0</v>
      </c>
      <c r="K713">
        <v>0</v>
      </c>
      <c r="L713" s="7">
        <f t="shared" si="34"/>
        <v>0</v>
      </c>
      <c r="M713" s="2">
        <v>41904</v>
      </c>
      <c r="N713">
        <v>0</v>
      </c>
      <c r="O713">
        <v>0</v>
      </c>
      <c r="P713">
        <v>0</v>
      </c>
      <c r="Q713">
        <v>0</v>
      </c>
      <c r="R713">
        <v>0</v>
      </c>
      <c r="S713">
        <v>0</v>
      </c>
      <c r="T713" t="str">
        <f>IFERROR(VLOOKUP(S713,Sheet2!$A$6:$B$31,2,0),"Not Available")</f>
        <v>Not Available</v>
      </c>
      <c r="U713" t="s">
        <v>21</v>
      </c>
      <c r="V713">
        <v>0</v>
      </c>
      <c r="W713" s="1">
        <v>823330</v>
      </c>
      <c r="X713" t="s">
        <v>22</v>
      </c>
      <c r="Y713">
        <v>0</v>
      </c>
      <c r="Z713">
        <v>0</v>
      </c>
    </row>
    <row r="714" spans="1:26" x14ac:dyDescent="0.3">
      <c r="A714">
        <v>62379016973</v>
      </c>
      <c r="B714" t="s">
        <v>631</v>
      </c>
      <c r="C714">
        <v>72196594924</v>
      </c>
      <c r="D714" t="s">
        <v>648</v>
      </c>
      <c r="E714" s="1">
        <v>268000</v>
      </c>
      <c r="F714">
        <v>12.25</v>
      </c>
      <c r="G714" s="1">
        <v>164716</v>
      </c>
      <c r="H714" s="1">
        <v>164772</v>
      </c>
      <c r="I714" s="5">
        <f t="shared" si="35"/>
        <v>56</v>
      </c>
      <c r="J714" s="8">
        <f t="shared" si="33"/>
        <v>7.0895050006329913E-3</v>
      </c>
      <c r="K714">
        <v>56</v>
      </c>
      <c r="L714" s="7">
        <f t="shared" si="34"/>
        <v>0</v>
      </c>
      <c r="M714" s="2">
        <v>41946</v>
      </c>
      <c r="N714">
        <v>1</v>
      </c>
      <c r="O714">
        <v>1</v>
      </c>
      <c r="P714">
        <v>0</v>
      </c>
      <c r="Q714">
        <v>0</v>
      </c>
      <c r="R714">
        <v>0</v>
      </c>
      <c r="S714">
        <v>0</v>
      </c>
      <c r="T714" t="str">
        <f>IFERROR(VLOOKUP(S714,Sheet2!$A$6:$B$31,2,0),"Not Available")</f>
        <v>Not Available</v>
      </c>
      <c r="U714" t="s">
        <v>21</v>
      </c>
      <c r="V714">
        <v>21782</v>
      </c>
      <c r="W714" s="1">
        <v>7899</v>
      </c>
      <c r="X714" s="2">
        <v>42296</v>
      </c>
      <c r="Y714">
        <v>0</v>
      </c>
      <c r="Z714">
        <v>0</v>
      </c>
    </row>
    <row r="715" spans="1:26" x14ac:dyDescent="0.3">
      <c r="A715">
        <v>62387856492</v>
      </c>
      <c r="B715" t="s">
        <v>631</v>
      </c>
      <c r="C715">
        <v>72188571837</v>
      </c>
      <c r="D715" t="s">
        <v>649</v>
      </c>
      <c r="E715" s="1">
        <v>253000</v>
      </c>
      <c r="F715">
        <v>12.25</v>
      </c>
      <c r="G715" s="1">
        <v>151982</v>
      </c>
      <c r="H715" s="1">
        <v>149038</v>
      </c>
      <c r="I715" s="5">
        <f t="shared" si="35"/>
        <v>0</v>
      </c>
      <c r="J715" s="8">
        <f t="shared" si="33"/>
        <v>0</v>
      </c>
      <c r="K715">
        <v>0</v>
      </c>
      <c r="L715" s="7">
        <f t="shared" si="34"/>
        <v>0</v>
      </c>
      <c r="M715" s="2">
        <v>41986</v>
      </c>
      <c r="N715">
        <v>1</v>
      </c>
      <c r="O715">
        <v>1</v>
      </c>
      <c r="P715">
        <v>0</v>
      </c>
      <c r="Q715">
        <v>0</v>
      </c>
      <c r="R715">
        <v>0</v>
      </c>
      <c r="S715">
        <v>0</v>
      </c>
      <c r="T715" t="str">
        <f>IFERROR(VLOOKUP(S715,Sheet2!$A$6:$B$31,2,0),"Not Available")</f>
        <v>Not Available</v>
      </c>
      <c r="U715" t="s">
        <v>21</v>
      </c>
      <c r="V715">
        <v>21782</v>
      </c>
      <c r="W715" s="1">
        <v>7731</v>
      </c>
      <c r="X715" t="s">
        <v>22</v>
      </c>
      <c r="Y715">
        <v>0</v>
      </c>
      <c r="Z715">
        <v>0</v>
      </c>
    </row>
    <row r="716" spans="1:26" x14ac:dyDescent="0.3">
      <c r="A716">
        <v>62389507233</v>
      </c>
      <c r="B716" t="s">
        <v>631</v>
      </c>
      <c r="C716">
        <v>72180236079</v>
      </c>
      <c r="D716" t="s">
        <v>650</v>
      </c>
      <c r="E716" s="1">
        <v>200000</v>
      </c>
      <c r="F716">
        <v>12.25</v>
      </c>
      <c r="G716" s="1">
        <v>133468</v>
      </c>
      <c r="H716" s="1">
        <v>133524</v>
      </c>
      <c r="I716" s="5">
        <f t="shared" si="35"/>
        <v>56</v>
      </c>
      <c r="J716" s="8">
        <f t="shared" si="33"/>
        <v>9.5319148936170214E-3</v>
      </c>
      <c r="K716">
        <v>56</v>
      </c>
      <c r="L716" s="7">
        <f t="shared" si="34"/>
        <v>0</v>
      </c>
      <c r="M716" s="2">
        <v>41992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 t="str">
        <f>IFERROR(VLOOKUP(S716,Sheet2!$A$6:$B$31,2,0),"Not Available")</f>
        <v>Not Available</v>
      </c>
      <c r="U716" t="s">
        <v>21</v>
      </c>
      <c r="V716">
        <v>21782</v>
      </c>
      <c r="W716" s="1">
        <v>5875</v>
      </c>
      <c r="X716" s="2">
        <v>42296</v>
      </c>
      <c r="Y716">
        <v>0</v>
      </c>
      <c r="Z716">
        <v>0</v>
      </c>
    </row>
    <row r="717" spans="1:26" x14ac:dyDescent="0.3">
      <c r="A717">
        <v>62389734415</v>
      </c>
      <c r="B717" t="s">
        <v>631</v>
      </c>
      <c r="C717">
        <v>72095890983</v>
      </c>
      <c r="D717" t="s">
        <v>651</v>
      </c>
      <c r="E717" s="1">
        <v>200000</v>
      </c>
      <c r="F717">
        <v>12.25</v>
      </c>
      <c r="G717" s="1">
        <v>175421</v>
      </c>
      <c r="H717" s="1">
        <v>172477</v>
      </c>
      <c r="I717" s="5">
        <f t="shared" si="35"/>
        <v>0</v>
      </c>
      <c r="J717" s="8">
        <f t="shared" si="33"/>
        <v>0</v>
      </c>
      <c r="K717">
        <v>0</v>
      </c>
      <c r="L717" s="7">
        <f t="shared" si="34"/>
        <v>0</v>
      </c>
      <c r="M717" s="2">
        <v>42004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 t="str">
        <f>IFERROR(VLOOKUP(S717,Sheet2!$A$6:$B$31,2,0),"Not Available")</f>
        <v>Not Available</v>
      </c>
      <c r="U717" t="s">
        <v>21</v>
      </c>
      <c r="V717">
        <v>21782</v>
      </c>
      <c r="W717" s="1">
        <v>4908</v>
      </c>
      <c r="X717" t="s">
        <v>22</v>
      </c>
      <c r="Y717">
        <v>0</v>
      </c>
      <c r="Z717">
        <v>0</v>
      </c>
    </row>
    <row r="718" spans="1:26" x14ac:dyDescent="0.3">
      <c r="A718">
        <v>62390032648</v>
      </c>
      <c r="B718" t="s">
        <v>631</v>
      </c>
      <c r="C718">
        <v>72100403068</v>
      </c>
      <c r="D718" t="s">
        <v>652</v>
      </c>
      <c r="E718" s="1">
        <v>214000</v>
      </c>
      <c r="F718">
        <v>12.25</v>
      </c>
      <c r="G718" s="1">
        <v>192846</v>
      </c>
      <c r="H718" s="1">
        <v>187902</v>
      </c>
      <c r="I718" s="5">
        <f t="shared" si="35"/>
        <v>0</v>
      </c>
      <c r="J718" s="8">
        <f t="shared" si="33"/>
        <v>0</v>
      </c>
      <c r="K718">
        <v>0</v>
      </c>
      <c r="L718" s="7">
        <f t="shared" si="34"/>
        <v>0</v>
      </c>
      <c r="M718" s="2">
        <v>41995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 t="str">
        <f>IFERROR(VLOOKUP(S718,Sheet2!$A$6:$B$31,2,0),"Not Available")</f>
        <v>Not Available</v>
      </c>
      <c r="U718" t="s">
        <v>21</v>
      </c>
      <c r="V718">
        <v>21782</v>
      </c>
      <c r="W718" s="1">
        <v>5302</v>
      </c>
      <c r="X718" t="s">
        <v>22</v>
      </c>
      <c r="Y718">
        <v>0</v>
      </c>
      <c r="Z718">
        <v>0</v>
      </c>
    </row>
    <row r="719" spans="1:26" x14ac:dyDescent="0.3">
      <c r="A719">
        <v>62390232105</v>
      </c>
      <c r="B719" t="s">
        <v>631</v>
      </c>
      <c r="C719">
        <v>72204085831</v>
      </c>
      <c r="D719" t="s">
        <v>653</v>
      </c>
      <c r="E719" s="1">
        <v>210000</v>
      </c>
      <c r="F719">
        <v>12.25</v>
      </c>
      <c r="G719" s="1">
        <v>241328</v>
      </c>
      <c r="H719" s="1">
        <v>209528</v>
      </c>
      <c r="I719" s="5">
        <f t="shared" si="35"/>
        <v>0</v>
      </c>
      <c r="J719" s="8">
        <f t="shared" si="33"/>
        <v>0</v>
      </c>
      <c r="K719">
        <v>0</v>
      </c>
      <c r="L719" s="7">
        <f t="shared" si="34"/>
        <v>0</v>
      </c>
      <c r="M719" s="2">
        <v>41996</v>
      </c>
      <c r="N719">
        <v>1</v>
      </c>
      <c r="O719">
        <v>1</v>
      </c>
      <c r="P719">
        <v>0</v>
      </c>
      <c r="Q719">
        <v>0</v>
      </c>
      <c r="R719">
        <v>0</v>
      </c>
      <c r="S719">
        <v>0</v>
      </c>
      <c r="T719" t="str">
        <f>IFERROR(VLOOKUP(S719,Sheet2!$A$6:$B$31,2,0),"Not Available")</f>
        <v>Not Available</v>
      </c>
      <c r="U719" t="s">
        <v>21</v>
      </c>
      <c r="V719">
        <v>0</v>
      </c>
      <c r="W719" s="1">
        <v>5282</v>
      </c>
      <c r="X719" t="s">
        <v>22</v>
      </c>
      <c r="Y719">
        <v>0</v>
      </c>
      <c r="Z719">
        <v>0</v>
      </c>
    </row>
    <row r="720" spans="1:26" x14ac:dyDescent="0.3">
      <c r="A720">
        <v>62390911062</v>
      </c>
      <c r="B720" t="s">
        <v>631</v>
      </c>
      <c r="C720">
        <v>72204311034</v>
      </c>
      <c r="D720" t="s">
        <v>654</v>
      </c>
      <c r="E720" s="1">
        <v>268000</v>
      </c>
      <c r="F720">
        <v>11.75</v>
      </c>
      <c r="G720" s="1">
        <v>102977</v>
      </c>
      <c r="H720" s="1">
        <v>89033</v>
      </c>
      <c r="I720" s="5">
        <f t="shared" si="35"/>
        <v>0</v>
      </c>
      <c r="J720" s="8">
        <f t="shared" si="33"/>
        <v>0</v>
      </c>
      <c r="K720">
        <v>0</v>
      </c>
      <c r="L720" s="7">
        <f t="shared" si="34"/>
        <v>0</v>
      </c>
      <c r="M720" s="2">
        <v>41999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 t="str">
        <f>IFERROR(VLOOKUP(S720,Sheet2!$A$6:$B$31,2,0),"Not Available")</f>
        <v>Not Available</v>
      </c>
      <c r="U720" t="s">
        <v>21</v>
      </c>
      <c r="V720">
        <v>21782</v>
      </c>
      <c r="W720" s="1">
        <v>2725</v>
      </c>
      <c r="X720" t="s">
        <v>22</v>
      </c>
      <c r="Y720">
        <v>0</v>
      </c>
      <c r="Z720">
        <v>0</v>
      </c>
    </row>
    <row r="721" spans="1:26" x14ac:dyDescent="0.3">
      <c r="A721">
        <v>62395700806</v>
      </c>
      <c r="B721" t="s">
        <v>631</v>
      </c>
      <c r="C721">
        <v>72104080360</v>
      </c>
      <c r="D721" t="s">
        <v>655</v>
      </c>
      <c r="E721" s="1">
        <v>80000</v>
      </c>
      <c r="F721">
        <v>11.75</v>
      </c>
      <c r="G721" s="1">
        <v>88053</v>
      </c>
      <c r="H721" s="1">
        <v>88109</v>
      </c>
      <c r="I721" s="5">
        <f t="shared" si="35"/>
        <v>56</v>
      </c>
      <c r="J721" s="8">
        <f t="shared" si="33"/>
        <v>6.8796068796068796E-2</v>
      </c>
      <c r="K721">
        <v>56</v>
      </c>
      <c r="L721" s="7">
        <f t="shared" si="34"/>
        <v>0</v>
      </c>
      <c r="M721" s="2">
        <v>42018</v>
      </c>
      <c r="N721">
        <v>1</v>
      </c>
      <c r="O721">
        <v>1</v>
      </c>
      <c r="P721">
        <v>0</v>
      </c>
      <c r="Q721">
        <v>0</v>
      </c>
      <c r="R721">
        <v>0</v>
      </c>
      <c r="S721">
        <v>0</v>
      </c>
      <c r="T721" t="str">
        <f>IFERROR(VLOOKUP(S721,Sheet2!$A$6:$B$31,2,0),"Not Available")</f>
        <v>Not Available</v>
      </c>
      <c r="U721" t="s">
        <v>21</v>
      </c>
      <c r="V721">
        <v>21782</v>
      </c>
      <c r="W721">
        <v>814</v>
      </c>
      <c r="X721" s="2">
        <v>42296</v>
      </c>
      <c r="Y721">
        <v>0</v>
      </c>
      <c r="Z721">
        <v>0</v>
      </c>
    </row>
    <row r="722" spans="1:26" x14ac:dyDescent="0.3">
      <c r="A722">
        <v>62396929325</v>
      </c>
      <c r="B722" t="s">
        <v>631</v>
      </c>
      <c r="C722">
        <v>72101677653</v>
      </c>
      <c r="D722" t="s">
        <v>656</v>
      </c>
      <c r="E722" s="1">
        <v>2000000</v>
      </c>
      <c r="F722">
        <v>12.75</v>
      </c>
      <c r="G722" s="1">
        <v>1424633</v>
      </c>
      <c r="H722" s="1">
        <v>1425251</v>
      </c>
      <c r="I722" s="5">
        <f t="shared" si="35"/>
        <v>618</v>
      </c>
      <c r="J722" s="8">
        <f t="shared" si="33"/>
        <v>1.1966076753281958E-2</v>
      </c>
      <c r="K722">
        <v>618</v>
      </c>
      <c r="L722" s="7">
        <f t="shared" si="34"/>
        <v>0</v>
      </c>
      <c r="M722" s="2">
        <v>42024</v>
      </c>
      <c r="N722">
        <v>1</v>
      </c>
      <c r="O722">
        <v>1</v>
      </c>
      <c r="P722">
        <v>0</v>
      </c>
      <c r="Q722">
        <v>0</v>
      </c>
      <c r="R722">
        <v>0</v>
      </c>
      <c r="S722">
        <v>0</v>
      </c>
      <c r="T722" t="str">
        <f>IFERROR(VLOOKUP(S722,Sheet2!$A$6:$B$31,2,0),"Not Available")</f>
        <v>Not Available</v>
      </c>
      <c r="U722" t="s">
        <v>21</v>
      </c>
      <c r="V722">
        <v>21782</v>
      </c>
      <c r="W722" s="1">
        <v>51646</v>
      </c>
      <c r="X722" s="2">
        <v>42296</v>
      </c>
      <c r="Y722">
        <v>0</v>
      </c>
      <c r="Z722">
        <v>0</v>
      </c>
    </row>
    <row r="723" spans="1:26" x14ac:dyDescent="0.3">
      <c r="A723">
        <v>62397001839</v>
      </c>
      <c r="B723" t="s">
        <v>631</v>
      </c>
      <c r="C723">
        <v>72097180416</v>
      </c>
      <c r="D723" t="s">
        <v>657</v>
      </c>
      <c r="E723" s="1">
        <v>200000</v>
      </c>
      <c r="F723">
        <v>12.25</v>
      </c>
      <c r="G723" s="1">
        <v>41320</v>
      </c>
      <c r="H723" s="1">
        <v>41376</v>
      </c>
      <c r="I723" s="5">
        <f t="shared" si="35"/>
        <v>56</v>
      </c>
      <c r="J723" s="8">
        <f t="shared" si="33"/>
        <v>1.0343553749538234E-2</v>
      </c>
      <c r="K723">
        <v>56</v>
      </c>
      <c r="L723" s="7">
        <f t="shared" si="34"/>
        <v>0</v>
      </c>
      <c r="M723" s="2">
        <v>42025</v>
      </c>
      <c r="N723">
        <v>1</v>
      </c>
      <c r="O723">
        <v>1</v>
      </c>
      <c r="P723">
        <v>0</v>
      </c>
      <c r="Q723">
        <v>0</v>
      </c>
      <c r="R723">
        <v>0</v>
      </c>
      <c r="S723">
        <v>0</v>
      </c>
      <c r="T723" t="str">
        <f>IFERROR(VLOOKUP(S723,Sheet2!$A$6:$B$31,2,0),"Not Available")</f>
        <v>Not Available</v>
      </c>
      <c r="U723" t="s">
        <v>21</v>
      </c>
      <c r="V723">
        <v>21782</v>
      </c>
      <c r="W723" s="1">
        <v>5414</v>
      </c>
      <c r="X723" s="2">
        <v>42296</v>
      </c>
      <c r="Y723">
        <v>0</v>
      </c>
      <c r="Z723">
        <v>0</v>
      </c>
    </row>
    <row r="724" spans="1:26" x14ac:dyDescent="0.3">
      <c r="A724">
        <v>62406026835</v>
      </c>
      <c r="B724" t="s">
        <v>631</v>
      </c>
      <c r="C724">
        <v>72204000481</v>
      </c>
      <c r="D724" t="s">
        <v>658</v>
      </c>
      <c r="E724" s="1">
        <v>170000</v>
      </c>
      <c r="F724">
        <v>11.75</v>
      </c>
      <c r="G724" s="1">
        <v>35327</v>
      </c>
      <c r="H724" s="1">
        <v>35383</v>
      </c>
      <c r="I724" s="5">
        <f t="shared" si="35"/>
        <v>56</v>
      </c>
      <c r="J724" s="8">
        <f t="shared" si="33"/>
        <v>3.2388663967611336E-2</v>
      </c>
      <c r="K724">
        <v>56</v>
      </c>
      <c r="L724" s="7">
        <f t="shared" si="34"/>
        <v>0</v>
      </c>
      <c r="M724" s="2">
        <v>42066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 t="str">
        <f>IFERROR(VLOOKUP(S724,Sheet2!$A$6:$B$31,2,0),"Not Available")</f>
        <v>Not Available</v>
      </c>
      <c r="U724" t="s">
        <v>21</v>
      </c>
      <c r="V724">
        <v>21782</v>
      </c>
      <c r="W724" s="1">
        <v>1729</v>
      </c>
      <c r="X724" s="2">
        <v>42296</v>
      </c>
      <c r="Y724">
        <v>0</v>
      </c>
      <c r="Z724">
        <v>0</v>
      </c>
    </row>
    <row r="725" spans="1:26" x14ac:dyDescent="0.3">
      <c r="A725">
        <v>62418135693</v>
      </c>
      <c r="B725" t="s">
        <v>631</v>
      </c>
      <c r="C725">
        <v>72221264402</v>
      </c>
      <c r="D725" t="s">
        <v>659</v>
      </c>
      <c r="E725" s="1">
        <v>280000</v>
      </c>
      <c r="F725">
        <v>12.25</v>
      </c>
      <c r="G725" s="1">
        <v>96251</v>
      </c>
      <c r="H725" s="1">
        <v>61308</v>
      </c>
      <c r="I725" s="5">
        <f t="shared" si="35"/>
        <v>0</v>
      </c>
      <c r="J725" s="8">
        <f t="shared" si="33"/>
        <v>0</v>
      </c>
      <c r="K725">
        <v>0</v>
      </c>
      <c r="L725" s="7">
        <f t="shared" si="34"/>
        <v>0</v>
      </c>
      <c r="M725" s="2">
        <v>42201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 t="str">
        <f>IFERROR(VLOOKUP(S725,Sheet2!$A$6:$B$31,2,0),"Not Available")</f>
        <v>Not Available</v>
      </c>
      <c r="U725" t="s">
        <v>21</v>
      </c>
      <c r="V725">
        <v>21782</v>
      </c>
      <c r="W725" s="1">
        <v>8731</v>
      </c>
      <c r="X725" t="s">
        <v>22</v>
      </c>
      <c r="Y725">
        <v>0</v>
      </c>
      <c r="Z725">
        <v>0</v>
      </c>
    </row>
    <row r="726" spans="1:26" x14ac:dyDescent="0.3">
      <c r="A726">
        <v>62422888619</v>
      </c>
      <c r="B726" t="s">
        <v>631</v>
      </c>
      <c r="C726">
        <v>79242162493</v>
      </c>
      <c r="D726" t="s">
        <v>660</v>
      </c>
      <c r="E726" s="1">
        <v>400000</v>
      </c>
      <c r="F726">
        <v>12.25</v>
      </c>
      <c r="G726" s="1">
        <v>155982</v>
      </c>
      <c r="H726" s="1">
        <v>156038</v>
      </c>
      <c r="I726" s="5">
        <f t="shared" si="35"/>
        <v>56</v>
      </c>
      <c r="J726" s="8">
        <f t="shared" si="33"/>
        <v>3.8160136286201022E-3</v>
      </c>
      <c r="K726">
        <v>56</v>
      </c>
      <c r="L726" s="7">
        <f t="shared" si="34"/>
        <v>0</v>
      </c>
      <c r="M726" s="2">
        <v>42180</v>
      </c>
      <c r="N726">
        <v>1</v>
      </c>
      <c r="O726">
        <v>1</v>
      </c>
      <c r="P726">
        <v>0</v>
      </c>
      <c r="Q726">
        <v>0</v>
      </c>
      <c r="R726">
        <v>0</v>
      </c>
      <c r="S726">
        <v>0</v>
      </c>
      <c r="T726" t="str">
        <f>IFERROR(VLOOKUP(S726,Sheet2!$A$6:$B$31,2,0),"Not Available")</f>
        <v>Not Available</v>
      </c>
      <c r="U726" t="s">
        <v>21</v>
      </c>
      <c r="V726">
        <v>21782</v>
      </c>
      <c r="W726" s="1">
        <v>14675</v>
      </c>
      <c r="X726" s="2">
        <v>42296</v>
      </c>
      <c r="Y726">
        <v>0</v>
      </c>
      <c r="Z726">
        <v>0</v>
      </c>
    </row>
    <row r="727" spans="1:26" x14ac:dyDescent="0.3">
      <c r="A727">
        <v>62434732804</v>
      </c>
      <c r="B727" t="s">
        <v>631</v>
      </c>
      <c r="C727">
        <v>79210759393</v>
      </c>
      <c r="D727" t="s">
        <v>661</v>
      </c>
      <c r="E727" s="1">
        <v>400000</v>
      </c>
      <c r="F727">
        <v>11.75</v>
      </c>
      <c r="G727" s="1">
        <v>213153</v>
      </c>
      <c r="H727" s="1">
        <v>213210</v>
      </c>
      <c r="I727" s="5">
        <f t="shared" si="35"/>
        <v>57</v>
      </c>
      <c r="J727" s="8">
        <f t="shared" si="33"/>
        <v>1.430722891566265E-2</v>
      </c>
      <c r="K727">
        <v>57</v>
      </c>
      <c r="L727" s="7">
        <f t="shared" si="34"/>
        <v>0</v>
      </c>
      <c r="M727" s="2">
        <v>42254</v>
      </c>
      <c r="N727">
        <v>1</v>
      </c>
      <c r="O727">
        <v>1</v>
      </c>
      <c r="P727">
        <v>0</v>
      </c>
      <c r="Q727">
        <v>0</v>
      </c>
      <c r="R727">
        <v>0</v>
      </c>
      <c r="S727">
        <v>0</v>
      </c>
      <c r="T727" t="str">
        <f>IFERROR(VLOOKUP(S727,Sheet2!$A$6:$B$31,2,0),"Not Available")</f>
        <v>Not Available</v>
      </c>
      <c r="U727" t="s">
        <v>21</v>
      </c>
      <c r="V727">
        <v>21782</v>
      </c>
      <c r="W727" s="1">
        <v>3984</v>
      </c>
      <c r="X727" s="2">
        <v>42296</v>
      </c>
      <c r="Y727">
        <v>0</v>
      </c>
      <c r="Z727">
        <v>0</v>
      </c>
    </row>
    <row r="728" spans="1:26" x14ac:dyDescent="0.3">
      <c r="A728">
        <v>62440607943</v>
      </c>
      <c r="B728" t="s">
        <v>631</v>
      </c>
      <c r="C728">
        <v>72231584544</v>
      </c>
      <c r="D728" t="s">
        <v>662</v>
      </c>
      <c r="E728" s="1">
        <v>400000</v>
      </c>
      <c r="F728">
        <v>12.25</v>
      </c>
      <c r="G728" s="1">
        <v>89987</v>
      </c>
      <c r="H728" s="1">
        <v>89987</v>
      </c>
      <c r="I728" s="5">
        <f t="shared" si="35"/>
        <v>0</v>
      </c>
      <c r="J728" s="8">
        <f t="shared" si="33"/>
        <v>0</v>
      </c>
      <c r="K728">
        <v>0</v>
      </c>
      <c r="L728" s="7">
        <f t="shared" si="34"/>
        <v>0</v>
      </c>
      <c r="M728" s="2">
        <v>42294</v>
      </c>
      <c r="N728">
        <v>1</v>
      </c>
      <c r="O728">
        <v>1</v>
      </c>
      <c r="P728">
        <v>0</v>
      </c>
      <c r="Q728">
        <v>0</v>
      </c>
      <c r="R728">
        <v>0</v>
      </c>
      <c r="S728">
        <v>0</v>
      </c>
      <c r="T728" t="str">
        <f>IFERROR(VLOOKUP(S728,Sheet2!$A$6:$B$31,2,0),"Not Available")</f>
        <v>Not Available</v>
      </c>
      <c r="U728" t="s">
        <v>21</v>
      </c>
      <c r="V728">
        <v>21782</v>
      </c>
      <c r="W728" s="1">
        <v>11514</v>
      </c>
      <c r="X728" t="s">
        <v>22</v>
      </c>
      <c r="Y728">
        <v>0</v>
      </c>
      <c r="Z728">
        <v>0</v>
      </c>
    </row>
    <row r="729" spans="1:26" x14ac:dyDescent="0.3">
      <c r="A729">
        <v>62446885144</v>
      </c>
      <c r="B729" t="s">
        <v>631</v>
      </c>
      <c r="C729">
        <v>72117554146</v>
      </c>
      <c r="D729" t="s">
        <v>663</v>
      </c>
      <c r="E729" s="1">
        <v>327000</v>
      </c>
      <c r="F729">
        <v>12.25</v>
      </c>
      <c r="G729" s="1">
        <v>58549</v>
      </c>
      <c r="H729" s="1">
        <v>58549</v>
      </c>
      <c r="I729" s="5">
        <f t="shared" si="35"/>
        <v>0</v>
      </c>
      <c r="J729" s="8">
        <f t="shared" si="33"/>
        <v>0</v>
      </c>
      <c r="K729">
        <v>0</v>
      </c>
      <c r="L729" s="7">
        <f t="shared" si="34"/>
        <v>0</v>
      </c>
      <c r="M729" s="2">
        <v>42342</v>
      </c>
      <c r="N729">
        <v>1</v>
      </c>
      <c r="O729">
        <v>1</v>
      </c>
      <c r="P729">
        <v>0</v>
      </c>
      <c r="Q729">
        <v>0</v>
      </c>
      <c r="R729">
        <v>0</v>
      </c>
      <c r="S729">
        <v>0</v>
      </c>
      <c r="T729" t="str">
        <f>IFERROR(VLOOKUP(S729,Sheet2!$A$6:$B$31,2,0),"Not Available")</f>
        <v>Not Available</v>
      </c>
      <c r="U729" t="s">
        <v>21</v>
      </c>
      <c r="V729">
        <v>21782</v>
      </c>
      <c r="W729" s="1">
        <v>9438</v>
      </c>
      <c r="X729" t="s">
        <v>22</v>
      </c>
      <c r="Y729">
        <v>0</v>
      </c>
      <c r="Z729">
        <v>0</v>
      </c>
    </row>
    <row r="730" spans="1:26" x14ac:dyDescent="0.3">
      <c r="A730">
        <v>62447003149</v>
      </c>
      <c r="B730" t="s">
        <v>631</v>
      </c>
      <c r="C730">
        <v>72144395432</v>
      </c>
      <c r="D730" t="s">
        <v>664</v>
      </c>
      <c r="E730" s="1">
        <v>450000</v>
      </c>
      <c r="F730">
        <v>12.75</v>
      </c>
      <c r="G730" s="1">
        <v>156205</v>
      </c>
      <c r="H730" s="1">
        <v>150205</v>
      </c>
      <c r="I730" s="5">
        <f t="shared" si="35"/>
        <v>0</v>
      </c>
      <c r="J730" s="8">
        <f t="shared" si="33"/>
        <v>0</v>
      </c>
      <c r="K730">
        <v>0</v>
      </c>
      <c r="L730" s="7">
        <f t="shared" si="34"/>
        <v>0</v>
      </c>
      <c r="M730" s="2">
        <v>42342</v>
      </c>
      <c r="N730">
        <v>1</v>
      </c>
      <c r="O730">
        <v>1</v>
      </c>
      <c r="P730">
        <v>0</v>
      </c>
      <c r="Q730">
        <v>0</v>
      </c>
      <c r="R730">
        <v>0</v>
      </c>
      <c r="S730">
        <v>0</v>
      </c>
      <c r="T730" t="str">
        <f>IFERROR(VLOOKUP(S730,Sheet2!$A$6:$B$31,2,0),"Not Available")</f>
        <v>Not Available</v>
      </c>
      <c r="U730" t="s">
        <v>21</v>
      </c>
      <c r="V730">
        <v>21782</v>
      </c>
      <c r="W730" s="1">
        <v>12352</v>
      </c>
      <c r="X730" t="s">
        <v>22</v>
      </c>
      <c r="Y730">
        <v>0</v>
      </c>
      <c r="Z730">
        <v>0</v>
      </c>
    </row>
    <row r="731" spans="1:26" x14ac:dyDescent="0.3">
      <c r="A731">
        <v>62449218814</v>
      </c>
      <c r="B731" t="s">
        <v>631</v>
      </c>
      <c r="C731">
        <v>72113592947</v>
      </c>
      <c r="D731" t="s">
        <v>665</v>
      </c>
      <c r="E731" s="1">
        <v>89000</v>
      </c>
      <c r="F731">
        <v>12.25</v>
      </c>
      <c r="G731" s="1">
        <v>24814</v>
      </c>
      <c r="H731" s="1">
        <v>24814</v>
      </c>
      <c r="I731" s="5">
        <f t="shared" si="35"/>
        <v>0</v>
      </c>
      <c r="J731" s="8">
        <f t="shared" si="33"/>
        <v>0</v>
      </c>
      <c r="K731">
        <v>0</v>
      </c>
      <c r="L731" s="7">
        <f t="shared" si="34"/>
        <v>0</v>
      </c>
      <c r="M731" s="2">
        <v>42359</v>
      </c>
      <c r="N731">
        <v>1</v>
      </c>
      <c r="O731">
        <v>1</v>
      </c>
      <c r="P731">
        <v>0</v>
      </c>
      <c r="Q731">
        <v>0</v>
      </c>
      <c r="R731">
        <v>0</v>
      </c>
      <c r="S731">
        <v>0</v>
      </c>
      <c r="T731" t="str">
        <f>IFERROR(VLOOKUP(S731,Sheet2!$A$6:$B$31,2,0),"Not Available")</f>
        <v>Not Available</v>
      </c>
      <c r="U731" t="s">
        <v>21</v>
      </c>
      <c r="V731">
        <v>21782</v>
      </c>
      <c r="W731" s="1">
        <v>2365</v>
      </c>
      <c r="X731" t="s">
        <v>22</v>
      </c>
      <c r="Y731">
        <v>0</v>
      </c>
      <c r="Z731">
        <v>0</v>
      </c>
    </row>
    <row r="732" spans="1:26" x14ac:dyDescent="0.3">
      <c r="A732">
        <v>62456030762</v>
      </c>
      <c r="B732" t="s">
        <v>631</v>
      </c>
      <c r="C732">
        <v>72016716501</v>
      </c>
      <c r="D732" t="s">
        <v>666</v>
      </c>
      <c r="E732" s="1">
        <v>340000</v>
      </c>
      <c r="F732">
        <v>11.75</v>
      </c>
      <c r="G732" s="1">
        <v>344925</v>
      </c>
      <c r="H732" s="1">
        <v>344925</v>
      </c>
      <c r="I732" s="5">
        <f t="shared" si="35"/>
        <v>0</v>
      </c>
      <c r="J732" s="8">
        <f t="shared" si="33"/>
        <v>0</v>
      </c>
      <c r="K732">
        <v>0</v>
      </c>
      <c r="L732" s="7">
        <f t="shared" si="34"/>
        <v>0</v>
      </c>
      <c r="M732" s="2">
        <v>42416</v>
      </c>
      <c r="N732">
        <v>1</v>
      </c>
      <c r="O732">
        <v>1</v>
      </c>
      <c r="P732">
        <v>0</v>
      </c>
      <c r="Q732">
        <v>0</v>
      </c>
      <c r="R732">
        <v>0</v>
      </c>
      <c r="S732">
        <v>0</v>
      </c>
      <c r="T732" t="str">
        <f>IFERROR(VLOOKUP(S732,Sheet2!$A$6:$B$31,2,0),"Not Available")</f>
        <v>Not Available</v>
      </c>
      <c r="U732" t="s">
        <v>21</v>
      </c>
      <c r="V732">
        <v>21782</v>
      </c>
      <c r="W732" s="1">
        <v>6977</v>
      </c>
      <c r="X732" t="s">
        <v>22</v>
      </c>
      <c r="Y732">
        <v>0</v>
      </c>
      <c r="Z732">
        <v>0</v>
      </c>
    </row>
    <row r="733" spans="1:26" x14ac:dyDescent="0.3">
      <c r="A733">
        <v>62460290534</v>
      </c>
      <c r="B733" t="s">
        <v>631</v>
      </c>
      <c r="C733">
        <v>72052015524</v>
      </c>
      <c r="D733" t="s">
        <v>667</v>
      </c>
      <c r="E733" s="1">
        <v>709000</v>
      </c>
      <c r="F733">
        <v>12.75</v>
      </c>
      <c r="G733">
        <v>0</v>
      </c>
      <c r="H733">
        <v>0</v>
      </c>
      <c r="I733" s="5">
        <f t="shared" si="35"/>
        <v>0</v>
      </c>
      <c r="J733" s="8">
        <f t="shared" si="33"/>
        <v>0</v>
      </c>
      <c r="K733">
        <v>0</v>
      </c>
      <c r="L733" s="7">
        <f t="shared" si="34"/>
        <v>0</v>
      </c>
      <c r="M733" s="2">
        <v>42451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t="str">
        <f>IFERROR(VLOOKUP(S733,Sheet2!$A$6:$B$31,2,0),"Not Available")</f>
        <v>Not Available</v>
      </c>
      <c r="U733" t="s">
        <v>21</v>
      </c>
      <c r="V733">
        <v>21782</v>
      </c>
      <c r="W733" s="1">
        <v>17877</v>
      </c>
      <c r="X733" t="s">
        <v>22</v>
      </c>
      <c r="Y733">
        <v>0</v>
      </c>
      <c r="Z733">
        <v>0</v>
      </c>
    </row>
    <row r="734" spans="1:26" x14ac:dyDescent="0.3">
      <c r="A734">
        <v>62460294335</v>
      </c>
      <c r="B734" t="s">
        <v>631</v>
      </c>
      <c r="C734">
        <v>72152898072</v>
      </c>
      <c r="D734" t="s">
        <v>668</v>
      </c>
      <c r="E734" s="1">
        <v>750000</v>
      </c>
      <c r="F734">
        <v>12.75</v>
      </c>
      <c r="G734" s="1">
        <v>313903</v>
      </c>
      <c r="H734" s="1">
        <v>313903</v>
      </c>
      <c r="I734" s="5">
        <f t="shared" si="35"/>
        <v>0</v>
      </c>
      <c r="J734" s="8">
        <f t="shared" si="33"/>
        <v>0</v>
      </c>
      <c r="K734">
        <v>0</v>
      </c>
      <c r="L734" s="7">
        <f t="shared" si="34"/>
        <v>0</v>
      </c>
      <c r="M734" s="2">
        <v>42451</v>
      </c>
      <c r="N734">
        <v>1</v>
      </c>
      <c r="O734">
        <v>1</v>
      </c>
      <c r="P734">
        <v>0</v>
      </c>
      <c r="Q734">
        <v>0</v>
      </c>
      <c r="R734">
        <v>0</v>
      </c>
      <c r="S734">
        <v>0</v>
      </c>
      <c r="T734" t="str">
        <f>IFERROR(VLOOKUP(S734,Sheet2!$A$6:$B$31,2,0),"Not Available")</f>
        <v>Not Available</v>
      </c>
      <c r="U734" t="s">
        <v>21</v>
      </c>
      <c r="V734">
        <v>21782</v>
      </c>
      <c r="W734" s="1">
        <v>20363</v>
      </c>
      <c r="X734" t="s">
        <v>22</v>
      </c>
      <c r="Y734">
        <v>0</v>
      </c>
      <c r="Z734">
        <v>0</v>
      </c>
    </row>
    <row r="735" spans="1:26" x14ac:dyDescent="0.3">
      <c r="A735">
        <v>62265747562</v>
      </c>
      <c r="B735" t="s">
        <v>631</v>
      </c>
      <c r="C735">
        <v>72116682089</v>
      </c>
      <c r="D735" t="s">
        <v>669</v>
      </c>
      <c r="E735" s="1">
        <v>180000</v>
      </c>
      <c r="F735">
        <v>12.25</v>
      </c>
      <c r="G735" s="1">
        <v>223486.16</v>
      </c>
      <c r="H735" s="1">
        <v>234540.16</v>
      </c>
      <c r="I735" s="5">
        <f t="shared" si="35"/>
        <v>11054</v>
      </c>
      <c r="J735" s="8">
        <f t="shared" si="33"/>
        <v>2.732081067721206</v>
      </c>
      <c r="K735" s="1">
        <v>11054</v>
      </c>
      <c r="L735" s="7">
        <f t="shared" si="34"/>
        <v>0</v>
      </c>
      <c r="M735" s="2">
        <v>41284</v>
      </c>
      <c r="N735">
        <v>2</v>
      </c>
      <c r="O735">
        <v>0</v>
      </c>
      <c r="P735">
        <v>2</v>
      </c>
      <c r="Q735">
        <v>3</v>
      </c>
      <c r="R735">
        <v>3</v>
      </c>
      <c r="S735">
        <v>703</v>
      </c>
      <c r="T735" t="str">
        <f>IFERROR(VLOOKUP(S735,Sheet2!$A$6:$B$31,2,0),"Not Available")</f>
        <v>Irregularity &gt;= 60 days</v>
      </c>
      <c r="U735" t="s">
        <v>21</v>
      </c>
      <c r="V735">
        <v>21782</v>
      </c>
      <c r="W735" s="1">
        <v>4046</v>
      </c>
      <c r="X735" s="2">
        <v>42400</v>
      </c>
      <c r="Y735">
        <v>0</v>
      </c>
      <c r="Z735">
        <v>0</v>
      </c>
    </row>
    <row r="736" spans="1:26" x14ac:dyDescent="0.3">
      <c r="A736">
        <v>62247100264</v>
      </c>
      <c r="B736" t="s">
        <v>631</v>
      </c>
      <c r="C736">
        <v>72109364314</v>
      </c>
      <c r="D736" t="s">
        <v>670</v>
      </c>
      <c r="E736" s="1">
        <v>110000</v>
      </c>
      <c r="F736">
        <v>12.25</v>
      </c>
      <c r="G736" s="1">
        <v>59976</v>
      </c>
      <c r="H736" s="1">
        <v>116589</v>
      </c>
      <c r="I736" s="5">
        <f t="shared" si="35"/>
        <v>56613</v>
      </c>
      <c r="J736" s="8">
        <f t="shared" si="33"/>
        <v>21.08491620111732</v>
      </c>
      <c r="K736" s="1">
        <v>56613</v>
      </c>
      <c r="L736" s="7">
        <f t="shared" si="34"/>
        <v>0</v>
      </c>
      <c r="M736" s="2">
        <v>41169</v>
      </c>
      <c r="N736">
        <v>18</v>
      </c>
      <c r="O736">
        <v>0</v>
      </c>
      <c r="P736">
        <v>18</v>
      </c>
      <c r="Q736">
        <v>5</v>
      </c>
      <c r="R736">
        <v>5</v>
      </c>
      <c r="S736">
        <v>801</v>
      </c>
      <c r="T736" t="str">
        <f>IFERROR(VLOOKUP(S736,Sheet2!$A$6:$B$31,2,0),"Not Available")</f>
        <v>Sub Standard &gt;= 1 year</v>
      </c>
      <c r="U736" t="s">
        <v>21</v>
      </c>
      <c r="V736">
        <v>0</v>
      </c>
      <c r="W736" s="1">
        <v>2685</v>
      </c>
      <c r="X736" s="2">
        <v>41913</v>
      </c>
      <c r="Y736" s="1">
        <v>18453</v>
      </c>
      <c r="Z736" s="1">
        <v>43393.71</v>
      </c>
    </row>
    <row r="737" spans="1:26" x14ac:dyDescent="0.3">
      <c r="A737">
        <v>62311739050</v>
      </c>
      <c r="B737" t="s">
        <v>671</v>
      </c>
      <c r="C737">
        <v>72132141731</v>
      </c>
      <c r="D737" t="s">
        <v>672</v>
      </c>
      <c r="E737" s="1">
        <v>760000</v>
      </c>
      <c r="F737">
        <v>12.75</v>
      </c>
      <c r="G737" s="1">
        <v>920757</v>
      </c>
      <c r="H737" s="1">
        <v>919757</v>
      </c>
      <c r="I737" s="5">
        <f t="shared" si="35"/>
        <v>0</v>
      </c>
      <c r="J737" s="8">
        <f t="shared" si="33"/>
        <v>0</v>
      </c>
      <c r="K737">
        <v>0</v>
      </c>
      <c r="L737" s="7">
        <f t="shared" si="34"/>
        <v>0</v>
      </c>
      <c r="M737" s="2">
        <v>41572</v>
      </c>
      <c r="N737">
        <v>1</v>
      </c>
      <c r="O737">
        <v>1</v>
      </c>
      <c r="P737">
        <v>0</v>
      </c>
      <c r="Q737">
        <v>0</v>
      </c>
      <c r="R737">
        <v>0</v>
      </c>
      <c r="S737">
        <v>0</v>
      </c>
      <c r="T737" t="str">
        <f>IFERROR(VLOOKUP(S737,Sheet2!$A$6:$B$31,2,0),"Not Available")</f>
        <v>Not Available</v>
      </c>
      <c r="U737" t="s">
        <v>21</v>
      </c>
      <c r="V737">
        <v>21782</v>
      </c>
      <c r="W737" s="1">
        <v>8360</v>
      </c>
      <c r="X737" t="s">
        <v>22</v>
      </c>
      <c r="Y737">
        <v>0</v>
      </c>
      <c r="Z737">
        <v>0</v>
      </c>
    </row>
    <row r="738" spans="1:26" x14ac:dyDescent="0.3">
      <c r="A738">
        <v>62315691807</v>
      </c>
      <c r="B738" t="s">
        <v>671</v>
      </c>
      <c r="C738">
        <v>72058507268</v>
      </c>
      <c r="D738" t="s">
        <v>673</v>
      </c>
      <c r="E738" s="1">
        <v>300000</v>
      </c>
      <c r="F738">
        <v>12.25</v>
      </c>
      <c r="G738" s="1">
        <v>286221</v>
      </c>
      <c r="H738" s="1">
        <v>274721</v>
      </c>
      <c r="I738" s="5">
        <f t="shared" si="35"/>
        <v>0</v>
      </c>
      <c r="J738" s="8">
        <f t="shared" si="33"/>
        <v>0</v>
      </c>
      <c r="K738">
        <v>0</v>
      </c>
      <c r="L738" s="7">
        <f t="shared" si="34"/>
        <v>0</v>
      </c>
      <c r="M738" s="2">
        <v>41591</v>
      </c>
      <c r="N738">
        <v>1</v>
      </c>
      <c r="O738">
        <v>1</v>
      </c>
      <c r="P738">
        <v>0</v>
      </c>
      <c r="Q738">
        <v>0</v>
      </c>
      <c r="R738">
        <v>0</v>
      </c>
      <c r="S738">
        <v>0</v>
      </c>
      <c r="T738" t="str">
        <f>IFERROR(VLOOKUP(S738,Sheet2!$A$6:$B$31,2,0),"Not Available")</f>
        <v>Not Available</v>
      </c>
      <c r="U738" t="s">
        <v>21</v>
      </c>
      <c r="V738">
        <v>21782</v>
      </c>
      <c r="W738" s="1">
        <v>3175</v>
      </c>
      <c r="X738" t="s">
        <v>22</v>
      </c>
      <c r="Y738">
        <v>0</v>
      </c>
      <c r="Z738">
        <v>0</v>
      </c>
    </row>
    <row r="739" spans="1:26" x14ac:dyDescent="0.3">
      <c r="A739">
        <v>62320768716</v>
      </c>
      <c r="B739" t="s">
        <v>671</v>
      </c>
      <c r="C739">
        <v>72155719466</v>
      </c>
      <c r="D739" t="s">
        <v>674</v>
      </c>
      <c r="E739" s="1">
        <v>400000</v>
      </c>
      <c r="F739">
        <v>12.25</v>
      </c>
      <c r="G739" s="1">
        <v>122436</v>
      </c>
      <c r="H739" s="1">
        <v>122436</v>
      </c>
      <c r="I739" s="5">
        <f t="shared" si="35"/>
        <v>0</v>
      </c>
      <c r="J739" s="8">
        <f t="shared" si="33"/>
        <v>0</v>
      </c>
      <c r="K739">
        <v>0</v>
      </c>
      <c r="L739" s="7">
        <f t="shared" si="34"/>
        <v>0</v>
      </c>
      <c r="M739" s="2">
        <v>41614</v>
      </c>
      <c r="N739">
        <v>1</v>
      </c>
      <c r="O739">
        <v>1</v>
      </c>
      <c r="P739">
        <v>0</v>
      </c>
      <c r="Q739">
        <v>0</v>
      </c>
      <c r="R739">
        <v>0</v>
      </c>
      <c r="S739">
        <v>0</v>
      </c>
      <c r="T739" t="str">
        <f>IFERROR(VLOOKUP(S739,Sheet2!$A$6:$B$31,2,0),"Not Available")</f>
        <v>Not Available</v>
      </c>
      <c r="U739" t="s">
        <v>21</v>
      </c>
      <c r="V739">
        <v>21782</v>
      </c>
      <c r="W739" s="1">
        <v>4234</v>
      </c>
      <c r="X739" t="s">
        <v>22</v>
      </c>
      <c r="Y739">
        <v>0</v>
      </c>
      <c r="Z739">
        <v>0</v>
      </c>
    </row>
    <row r="740" spans="1:26" x14ac:dyDescent="0.3">
      <c r="A740">
        <v>62415446704</v>
      </c>
      <c r="B740" t="s">
        <v>671</v>
      </c>
      <c r="C740">
        <v>72205969239</v>
      </c>
      <c r="D740" t="s">
        <v>675</v>
      </c>
      <c r="E740" s="1">
        <v>240000</v>
      </c>
      <c r="F740">
        <v>10.75</v>
      </c>
      <c r="G740" s="1">
        <v>58003</v>
      </c>
      <c r="H740" s="1">
        <v>55259</v>
      </c>
      <c r="I740" s="5">
        <f t="shared" si="35"/>
        <v>0</v>
      </c>
      <c r="J740" s="8">
        <f t="shared" si="33"/>
        <v>0</v>
      </c>
      <c r="K740">
        <v>0</v>
      </c>
      <c r="L740" s="7">
        <f t="shared" si="34"/>
        <v>0</v>
      </c>
      <c r="M740" s="2">
        <v>42123</v>
      </c>
      <c r="N740">
        <v>1</v>
      </c>
      <c r="O740">
        <v>1</v>
      </c>
      <c r="P740">
        <v>0</v>
      </c>
      <c r="Q740">
        <v>0</v>
      </c>
      <c r="R740">
        <v>0</v>
      </c>
      <c r="S740">
        <v>0</v>
      </c>
      <c r="T740" t="str">
        <f>IFERROR(VLOOKUP(S740,Sheet2!$A$6:$B$31,2,0),"Not Available")</f>
        <v>Not Available</v>
      </c>
      <c r="U740" t="s">
        <v>21</v>
      </c>
      <c r="V740">
        <v>21782</v>
      </c>
      <c r="W740" s="1">
        <v>135344</v>
      </c>
      <c r="X740" t="s">
        <v>22</v>
      </c>
      <c r="Y740">
        <v>0</v>
      </c>
      <c r="Z740">
        <v>0</v>
      </c>
    </row>
    <row r="741" spans="1:26" x14ac:dyDescent="0.3">
      <c r="A741">
        <v>62099445900</v>
      </c>
      <c r="B741" t="s">
        <v>676</v>
      </c>
      <c r="C741">
        <v>78204898173</v>
      </c>
      <c r="D741" t="s">
        <v>677</v>
      </c>
      <c r="E741" s="1">
        <v>450000</v>
      </c>
      <c r="F741">
        <v>13.4</v>
      </c>
      <c r="G741" s="1">
        <v>51207.73</v>
      </c>
      <c r="H741" s="1">
        <v>20058</v>
      </c>
      <c r="I741" s="5">
        <f t="shared" si="35"/>
        <v>0</v>
      </c>
      <c r="J741" s="8">
        <f t="shared" si="33"/>
        <v>0</v>
      </c>
      <c r="K741">
        <v>0</v>
      </c>
      <c r="L741" s="7">
        <f t="shared" si="34"/>
        <v>0</v>
      </c>
      <c r="M741" s="2">
        <v>39984</v>
      </c>
      <c r="N741">
        <v>65</v>
      </c>
      <c r="O741">
        <v>65</v>
      </c>
      <c r="P741">
        <v>0</v>
      </c>
      <c r="Q741">
        <v>0</v>
      </c>
      <c r="R741">
        <v>0</v>
      </c>
      <c r="S741">
        <v>0</v>
      </c>
      <c r="T741" t="str">
        <f>IFERROR(VLOOKUP(S741,Sheet2!$A$6:$B$31,2,0),"Not Available")</f>
        <v>Not Available</v>
      </c>
      <c r="U741" t="s">
        <v>21</v>
      </c>
      <c r="V741">
        <v>21782</v>
      </c>
      <c r="W741" s="1">
        <v>6197</v>
      </c>
      <c r="X741" t="s">
        <v>22</v>
      </c>
      <c r="Y741">
        <v>0</v>
      </c>
      <c r="Z741">
        <v>0</v>
      </c>
    </row>
    <row r="742" spans="1:26" x14ac:dyDescent="0.3">
      <c r="A742">
        <v>62128910822</v>
      </c>
      <c r="B742" t="s">
        <v>676</v>
      </c>
      <c r="C742">
        <v>72000827988</v>
      </c>
      <c r="D742" t="s">
        <v>678</v>
      </c>
      <c r="E742" s="1">
        <v>490000</v>
      </c>
      <c r="F742">
        <v>13.9</v>
      </c>
      <c r="G742">
        <v>776</v>
      </c>
      <c r="H742" s="1">
        <v>1735.55</v>
      </c>
      <c r="I742" s="5">
        <f t="shared" si="35"/>
        <v>959.55</v>
      </c>
      <c r="J742" s="8">
        <f t="shared" si="33"/>
        <v>6.3299030279042157E-2</v>
      </c>
      <c r="K742">
        <v>959.55</v>
      </c>
      <c r="L742" s="7">
        <f t="shared" si="34"/>
        <v>0</v>
      </c>
      <c r="M742" s="2">
        <v>40283</v>
      </c>
      <c r="N742">
        <v>60</v>
      </c>
      <c r="O742">
        <v>60</v>
      </c>
      <c r="P742">
        <v>0</v>
      </c>
      <c r="Q742">
        <v>0</v>
      </c>
      <c r="R742">
        <v>0</v>
      </c>
      <c r="S742">
        <v>0</v>
      </c>
      <c r="T742" t="str">
        <f>IFERROR(VLOOKUP(S742,Sheet2!$A$6:$B$31,2,0),"Not Available")</f>
        <v>Not Available</v>
      </c>
      <c r="U742" t="s">
        <v>21</v>
      </c>
      <c r="V742">
        <v>21782</v>
      </c>
      <c r="W742" s="1">
        <v>15159</v>
      </c>
      <c r="X742" s="2">
        <v>42094</v>
      </c>
      <c r="Y742">
        <v>0</v>
      </c>
      <c r="Z742">
        <v>406.65</v>
      </c>
    </row>
    <row r="743" spans="1:26" x14ac:dyDescent="0.3">
      <c r="A743">
        <v>62133242347</v>
      </c>
      <c r="B743" t="s">
        <v>679</v>
      </c>
      <c r="C743">
        <v>72025533901</v>
      </c>
      <c r="D743" t="s">
        <v>680</v>
      </c>
      <c r="E743" s="1">
        <v>390000</v>
      </c>
      <c r="F743">
        <v>14.15</v>
      </c>
      <c r="G743" s="1">
        <v>171547.36</v>
      </c>
      <c r="H743" s="1">
        <v>125122.36</v>
      </c>
      <c r="I743" s="5">
        <f t="shared" si="35"/>
        <v>0</v>
      </c>
      <c r="J743" s="8">
        <f t="shared" si="33"/>
        <v>0</v>
      </c>
      <c r="K743">
        <v>0</v>
      </c>
      <c r="L743" s="7">
        <f t="shared" si="34"/>
        <v>0</v>
      </c>
      <c r="M743" s="2">
        <v>40336</v>
      </c>
      <c r="N743">
        <v>65</v>
      </c>
      <c r="O743">
        <v>65</v>
      </c>
      <c r="P743">
        <v>0</v>
      </c>
      <c r="Q743">
        <v>0</v>
      </c>
      <c r="R743">
        <v>0</v>
      </c>
      <c r="S743">
        <v>0</v>
      </c>
      <c r="T743" t="str">
        <f>IFERROR(VLOOKUP(S743,Sheet2!$A$6:$B$31,2,0),"Not Available")</f>
        <v>Not Available</v>
      </c>
      <c r="U743" t="s">
        <v>21</v>
      </c>
      <c r="V743">
        <v>21782</v>
      </c>
      <c r="W743" s="1">
        <v>6234</v>
      </c>
      <c r="X743" t="s">
        <v>22</v>
      </c>
      <c r="Y743">
        <v>0</v>
      </c>
      <c r="Z743">
        <v>0</v>
      </c>
    </row>
    <row r="744" spans="1:26" x14ac:dyDescent="0.3">
      <c r="A744">
        <v>62184223946</v>
      </c>
      <c r="B744" t="s">
        <v>681</v>
      </c>
      <c r="C744">
        <v>78204966359</v>
      </c>
      <c r="D744" t="s">
        <v>682</v>
      </c>
      <c r="E744" s="1">
        <v>300000</v>
      </c>
      <c r="F744">
        <v>12.35</v>
      </c>
      <c r="G744">
        <v>24.66</v>
      </c>
      <c r="H744" s="1">
        <v>20860.86</v>
      </c>
      <c r="I744" s="5">
        <f t="shared" si="35"/>
        <v>20836.2</v>
      </c>
      <c r="J744" s="8">
        <f t="shared" si="33"/>
        <v>2.728679937139864</v>
      </c>
      <c r="K744" s="1">
        <v>20836.2</v>
      </c>
      <c r="L744" s="7">
        <f t="shared" si="34"/>
        <v>0</v>
      </c>
      <c r="M744" s="2">
        <v>40630</v>
      </c>
      <c r="N744">
        <v>60</v>
      </c>
      <c r="O744">
        <v>57</v>
      </c>
      <c r="P744">
        <v>3</v>
      </c>
      <c r="Q744">
        <v>0</v>
      </c>
      <c r="R744">
        <v>0</v>
      </c>
      <c r="S744">
        <v>0</v>
      </c>
      <c r="T744" t="str">
        <f>IFERROR(VLOOKUP(S744,Sheet2!$A$6:$B$31,2,0),"Not Available")</f>
        <v>Not Available</v>
      </c>
      <c r="U744" t="s">
        <v>21</v>
      </c>
      <c r="V744">
        <v>0</v>
      </c>
      <c r="W744" s="1">
        <v>7636</v>
      </c>
      <c r="X744" s="2">
        <v>42460</v>
      </c>
      <c r="Y744">
        <v>0</v>
      </c>
      <c r="Z744">
        <v>0</v>
      </c>
    </row>
    <row r="745" spans="1:26" x14ac:dyDescent="0.3">
      <c r="A745">
        <v>62214888887</v>
      </c>
      <c r="B745" t="s">
        <v>681</v>
      </c>
      <c r="C745">
        <v>79203400661</v>
      </c>
      <c r="D745" t="s">
        <v>683</v>
      </c>
      <c r="E745" s="1">
        <v>450000</v>
      </c>
      <c r="F745">
        <v>12.35</v>
      </c>
      <c r="G745" s="1">
        <v>220649.88</v>
      </c>
      <c r="H745" s="1">
        <v>130186.88</v>
      </c>
      <c r="I745" s="5">
        <f t="shared" si="35"/>
        <v>0</v>
      </c>
      <c r="J745" s="8">
        <f t="shared" si="33"/>
        <v>0</v>
      </c>
      <c r="K745">
        <v>0</v>
      </c>
      <c r="L745" s="7">
        <f t="shared" si="34"/>
        <v>0</v>
      </c>
      <c r="M745" s="2">
        <v>40907</v>
      </c>
      <c r="N745">
        <v>51</v>
      </c>
      <c r="O745">
        <v>51</v>
      </c>
      <c r="P745">
        <v>0</v>
      </c>
      <c r="Q745">
        <v>0</v>
      </c>
      <c r="R745">
        <v>0</v>
      </c>
      <c r="S745">
        <v>0</v>
      </c>
      <c r="T745" t="str">
        <f>IFERROR(VLOOKUP(S745,Sheet2!$A$6:$B$31,2,0),"Not Available")</f>
        <v>Not Available</v>
      </c>
      <c r="U745" t="s">
        <v>21</v>
      </c>
      <c r="V745">
        <v>21782</v>
      </c>
      <c r="W745" s="1">
        <v>8187</v>
      </c>
      <c r="X745" t="s">
        <v>22</v>
      </c>
      <c r="Y745">
        <v>0</v>
      </c>
      <c r="Z745">
        <v>0</v>
      </c>
    </row>
    <row r="746" spans="1:26" x14ac:dyDescent="0.3">
      <c r="A746">
        <v>62171512955</v>
      </c>
      <c r="B746" t="s">
        <v>684</v>
      </c>
      <c r="C746">
        <v>78204911128</v>
      </c>
      <c r="D746" t="s">
        <v>685</v>
      </c>
      <c r="E746" s="1">
        <v>500000</v>
      </c>
      <c r="F746">
        <v>12.1</v>
      </c>
      <c r="G746" s="1">
        <v>241949.66</v>
      </c>
      <c r="H746" s="1">
        <v>257256.66</v>
      </c>
      <c r="I746" s="5">
        <f t="shared" si="35"/>
        <v>15307</v>
      </c>
      <c r="J746" s="8">
        <f t="shared" si="33"/>
        <v>1.9160095130804857</v>
      </c>
      <c r="K746" s="1">
        <v>15307</v>
      </c>
      <c r="L746" s="7">
        <f t="shared" si="34"/>
        <v>0</v>
      </c>
      <c r="M746" s="2">
        <v>40516</v>
      </c>
      <c r="N746">
        <v>62</v>
      </c>
      <c r="O746">
        <v>60</v>
      </c>
      <c r="P746">
        <v>2</v>
      </c>
      <c r="Q746">
        <v>0</v>
      </c>
      <c r="R746">
        <v>0</v>
      </c>
      <c r="S746">
        <v>0</v>
      </c>
      <c r="T746" t="str">
        <f>IFERROR(VLOOKUP(S746,Sheet2!$A$6:$B$31,2,0),"Not Available")</f>
        <v>Not Available</v>
      </c>
      <c r="U746" t="s">
        <v>21</v>
      </c>
      <c r="V746">
        <v>21782</v>
      </c>
      <c r="W746" s="1">
        <v>7989</v>
      </c>
      <c r="X746" s="2">
        <v>42460</v>
      </c>
      <c r="Y746">
        <v>0</v>
      </c>
      <c r="Z746">
        <v>0</v>
      </c>
    </row>
    <row r="747" spans="1:26" x14ac:dyDescent="0.3">
      <c r="A747">
        <v>62195189149</v>
      </c>
      <c r="B747" t="s">
        <v>684</v>
      </c>
      <c r="C747">
        <v>72045523014</v>
      </c>
      <c r="D747" t="s">
        <v>686</v>
      </c>
      <c r="E747" s="1">
        <v>1125000</v>
      </c>
      <c r="F747">
        <v>12.1</v>
      </c>
      <c r="G747" s="1">
        <v>10128</v>
      </c>
      <c r="H747" s="1">
        <v>27544</v>
      </c>
      <c r="I747" s="5">
        <f t="shared" si="35"/>
        <v>17416</v>
      </c>
      <c r="J747" s="8">
        <f t="shared" si="33"/>
        <v>0.68808028130062027</v>
      </c>
      <c r="K747" s="1">
        <v>17416</v>
      </c>
      <c r="L747" s="7">
        <f t="shared" si="34"/>
        <v>0</v>
      </c>
      <c r="M747" s="2">
        <v>40746</v>
      </c>
      <c r="N747">
        <v>56</v>
      </c>
      <c r="O747">
        <v>55</v>
      </c>
      <c r="P747">
        <v>1</v>
      </c>
      <c r="Q747">
        <v>0</v>
      </c>
      <c r="R747">
        <v>0</v>
      </c>
      <c r="S747">
        <v>0</v>
      </c>
      <c r="T747" t="str">
        <f>IFERROR(VLOOKUP(S747,Sheet2!$A$6:$B$31,2,0),"Not Available")</f>
        <v>Not Available</v>
      </c>
      <c r="U747" t="s">
        <v>21</v>
      </c>
      <c r="V747">
        <v>21782</v>
      </c>
      <c r="W747" s="1">
        <v>25311</v>
      </c>
      <c r="X747" s="2">
        <v>42430</v>
      </c>
      <c r="Y747">
        <v>0</v>
      </c>
      <c r="Z747">
        <v>0</v>
      </c>
    </row>
    <row r="748" spans="1:26" x14ac:dyDescent="0.3">
      <c r="A748">
        <v>62198270140</v>
      </c>
      <c r="B748" t="s">
        <v>684</v>
      </c>
      <c r="C748">
        <v>79227874261</v>
      </c>
      <c r="D748" t="s">
        <v>687</v>
      </c>
      <c r="E748" s="1">
        <v>500000</v>
      </c>
      <c r="F748">
        <v>12.1</v>
      </c>
      <c r="G748" s="1">
        <v>197872</v>
      </c>
      <c r="H748" s="1">
        <v>161947</v>
      </c>
      <c r="I748" s="5">
        <f t="shared" si="35"/>
        <v>0</v>
      </c>
      <c r="J748" s="8">
        <f t="shared" si="33"/>
        <v>0</v>
      </c>
      <c r="K748">
        <v>0</v>
      </c>
      <c r="L748" s="7">
        <f t="shared" si="34"/>
        <v>0</v>
      </c>
      <c r="M748" s="2">
        <v>40774</v>
      </c>
      <c r="N748">
        <v>55</v>
      </c>
      <c r="O748">
        <v>55</v>
      </c>
      <c r="P748">
        <v>0</v>
      </c>
      <c r="Q748">
        <v>0</v>
      </c>
      <c r="R748">
        <v>0</v>
      </c>
      <c r="S748">
        <v>0</v>
      </c>
      <c r="T748" t="str">
        <f>IFERROR(VLOOKUP(S748,Sheet2!$A$6:$B$31,2,0),"Not Available")</f>
        <v>Not Available</v>
      </c>
      <c r="U748" t="s">
        <v>21</v>
      </c>
      <c r="V748">
        <v>21782</v>
      </c>
      <c r="W748" s="1">
        <v>9165</v>
      </c>
      <c r="X748" t="s">
        <v>22</v>
      </c>
      <c r="Y748">
        <v>0</v>
      </c>
      <c r="Z748">
        <v>0</v>
      </c>
    </row>
    <row r="749" spans="1:26" x14ac:dyDescent="0.3">
      <c r="A749">
        <v>62201732457</v>
      </c>
      <c r="B749" t="s">
        <v>684</v>
      </c>
      <c r="C749">
        <v>72088121621</v>
      </c>
      <c r="D749" t="s">
        <v>688</v>
      </c>
      <c r="E749" s="1">
        <v>500000</v>
      </c>
      <c r="F749">
        <v>12.1</v>
      </c>
      <c r="G749" s="1">
        <v>234848.23</v>
      </c>
      <c r="H749" s="1">
        <v>222970.23</v>
      </c>
      <c r="I749" s="5">
        <f t="shared" si="35"/>
        <v>0</v>
      </c>
      <c r="J749" s="8">
        <f t="shared" si="33"/>
        <v>0</v>
      </c>
      <c r="K749">
        <v>0</v>
      </c>
      <c r="L749" s="7">
        <f t="shared" si="34"/>
        <v>0</v>
      </c>
      <c r="M749" s="2">
        <v>40806</v>
      </c>
      <c r="N749">
        <v>54</v>
      </c>
      <c r="O749">
        <v>54</v>
      </c>
      <c r="P749">
        <v>0</v>
      </c>
      <c r="Q749">
        <v>0</v>
      </c>
      <c r="R749">
        <v>0</v>
      </c>
      <c r="S749">
        <v>0</v>
      </c>
      <c r="T749" t="str">
        <f>IFERROR(VLOOKUP(S749,Sheet2!$A$6:$B$31,2,0),"Not Available")</f>
        <v>Not Available</v>
      </c>
      <c r="U749" t="s">
        <v>21</v>
      </c>
      <c r="V749">
        <v>0</v>
      </c>
      <c r="W749" s="1">
        <v>9029</v>
      </c>
      <c r="X749" t="s">
        <v>22</v>
      </c>
      <c r="Y749">
        <v>0</v>
      </c>
      <c r="Z749">
        <v>0</v>
      </c>
    </row>
    <row r="750" spans="1:26" x14ac:dyDescent="0.3">
      <c r="A750">
        <v>62209658247</v>
      </c>
      <c r="B750" t="s">
        <v>684</v>
      </c>
      <c r="C750">
        <v>72045523014</v>
      </c>
      <c r="D750" t="s">
        <v>686</v>
      </c>
      <c r="E750" s="1">
        <v>640000</v>
      </c>
      <c r="F750">
        <v>12.1</v>
      </c>
      <c r="G750" s="1">
        <v>293774</v>
      </c>
      <c r="H750" s="1">
        <v>274468</v>
      </c>
      <c r="I750" s="5">
        <f t="shared" si="35"/>
        <v>0</v>
      </c>
      <c r="J750" s="8">
        <f t="shared" si="33"/>
        <v>0</v>
      </c>
      <c r="K750">
        <v>0</v>
      </c>
      <c r="L750" s="7">
        <f t="shared" si="34"/>
        <v>0</v>
      </c>
      <c r="M750" s="2">
        <v>40872</v>
      </c>
      <c r="N750">
        <v>51</v>
      </c>
      <c r="O750">
        <v>51</v>
      </c>
      <c r="P750">
        <v>0</v>
      </c>
      <c r="Q750">
        <v>0</v>
      </c>
      <c r="R750">
        <v>0</v>
      </c>
      <c r="S750">
        <v>0</v>
      </c>
      <c r="T750" t="str">
        <f>IFERROR(VLOOKUP(S750,Sheet2!$A$6:$B$31,2,0),"Not Available")</f>
        <v>Not Available</v>
      </c>
      <c r="U750" t="s">
        <v>21</v>
      </c>
      <c r="V750">
        <v>21782</v>
      </c>
      <c r="W750" s="1">
        <v>11794</v>
      </c>
      <c r="X750" t="s">
        <v>22</v>
      </c>
      <c r="Y750">
        <v>0</v>
      </c>
      <c r="Z750">
        <v>0</v>
      </c>
    </row>
    <row r="751" spans="1:26" x14ac:dyDescent="0.3">
      <c r="A751">
        <v>62216271396</v>
      </c>
      <c r="B751" t="s">
        <v>684</v>
      </c>
      <c r="C751">
        <v>78250381331</v>
      </c>
      <c r="D751" t="s">
        <v>689</v>
      </c>
      <c r="E751" s="1">
        <v>530000</v>
      </c>
      <c r="F751">
        <v>12.1</v>
      </c>
      <c r="G751" s="1">
        <v>268761.18</v>
      </c>
      <c r="H751" s="1">
        <v>259261.18</v>
      </c>
      <c r="I751" s="5">
        <f t="shared" si="35"/>
        <v>0</v>
      </c>
      <c r="J751" s="8">
        <f t="shared" si="33"/>
        <v>0</v>
      </c>
      <c r="K751">
        <v>0</v>
      </c>
      <c r="L751" s="7">
        <f t="shared" si="34"/>
        <v>0</v>
      </c>
      <c r="M751" s="2">
        <v>40919</v>
      </c>
      <c r="N751">
        <v>50</v>
      </c>
      <c r="O751">
        <v>50</v>
      </c>
      <c r="P751">
        <v>0</v>
      </c>
      <c r="Q751">
        <v>0</v>
      </c>
      <c r="R751">
        <v>0</v>
      </c>
      <c r="S751">
        <v>0</v>
      </c>
      <c r="T751" t="str">
        <f>IFERROR(VLOOKUP(S751,Sheet2!$A$6:$B$31,2,0),"Not Available")</f>
        <v>Not Available</v>
      </c>
      <c r="U751" t="s">
        <v>21</v>
      </c>
      <c r="V751">
        <v>21782</v>
      </c>
      <c r="W751" s="1">
        <v>9570</v>
      </c>
      <c r="X751" t="s">
        <v>22</v>
      </c>
      <c r="Y751">
        <v>0</v>
      </c>
      <c r="Z751">
        <v>0</v>
      </c>
    </row>
    <row r="752" spans="1:26" x14ac:dyDescent="0.3">
      <c r="A752">
        <v>62216437842</v>
      </c>
      <c r="B752" t="s">
        <v>684</v>
      </c>
      <c r="C752">
        <v>72000140282</v>
      </c>
      <c r="D752" t="s">
        <v>690</v>
      </c>
      <c r="E752" s="1">
        <v>545000</v>
      </c>
      <c r="F752">
        <v>12.1</v>
      </c>
      <c r="G752" s="1">
        <v>277863.86</v>
      </c>
      <c r="H752" s="1">
        <v>269913.86</v>
      </c>
      <c r="I752" s="5">
        <f t="shared" si="35"/>
        <v>0</v>
      </c>
      <c r="J752" s="8">
        <f t="shared" si="33"/>
        <v>0</v>
      </c>
      <c r="K752">
        <v>0</v>
      </c>
      <c r="L752" s="7">
        <f t="shared" si="34"/>
        <v>0</v>
      </c>
      <c r="M752" s="2">
        <v>40921</v>
      </c>
      <c r="N752">
        <v>50</v>
      </c>
      <c r="O752">
        <v>50</v>
      </c>
      <c r="P752">
        <v>0</v>
      </c>
      <c r="Q752">
        <v>0</v>
      </c>
      <c r="R752">
        <v>0</v>
      </c>
      <c r="S752">
        <v>0</v>
      </c>
      <c r="T752" t="str">
        <f>IFERROR(VLOOKUP(S752,Sheet2!$A$6:$B$31,2,0),"Not Available")</f>
        <v>Not Available</v>
      </c>
      <c r="U752" t="s">
        <v>21</v>
      </c>
      <c r="V752">
        <v>21782</v>
      </c>
      <c r="W752" s="1">
        <v>9841</v>
      </c>
      <c r="X752" t="s">
        <v>22</v>
      </c>
      <c r="Y752">
        <v>0</v>
      </c>
      <c r="Z752">
        <v>0</v>
      </c>
    </row>
    <row r="753" spans="1:26" x14ac:dyDescent="0.3">
      <c r="A753">
        <v>62224413854</v>
      </c>
      <c r="B753" t="s">
        <v>691</v>
      </c>
      <c r="C753">
        <v>72101355524</v>
      </c>
      <c r="D753" t="s">
        <v>692</v>
      </c>
      <c r="E753" s="1">
        <v>500000</v>
      </c>
      <c r="F753">
        <v>10.85</v>
      </c>
      <c r="G753" s="1">
        <v>252600.82</v>
      </c>
      <c r="H753" s="1">
        <v>260412.82</v>
      </c>
      <c r="I753" s="5">
        <f t="shared" si="35"/>
        <v>7812</v>
      </c>
      <c r="J753" s="8">
        <f t="shared" si="33"/>
        <v>0.87834495165279969</v>
      </c>
      <c r="K753" s="1">
        <v>7812</v>
      </c>
      <c r="L753" s="7">
        <f t="shared" si="34"/>
        <v>0</v>
      </c>
      <c r="M753" s="2">
        <v>40990</v>
      </c>
      <c r="N753">
        <v>48</v>
      </c>
      <c r="O753">
        <v>47</v>
      </c>
      <c r="P753">
        <v>1</v>
      </c>
      <c r="Q753">
        <v>0</v>
      </c>
      <c r="R753">
        <v>0</v>
      </c>
      <c r="S753">
        <v>0</v>
      </c>
      <c r="T753" t="str">
        <f>IFERROR(VLOOKUP(S753,Sheet2!$A$6:$B$31,2,0),"Not Available")</f>
        <v>Not Available</v>
      </c>
      <c r="U753" t="s">
        <v>21</v>
      </c>
      <c r="V753">
        <v>21782</v>
      </c>
      <c r="W753" s="1">
        <v>8894</v>
      </c>
      <c r="X753" s="2">
        <v>42430</v>
      </c>
      <c r="Y753">
        <v>0</v>
      </c>
      <c r="Z753">
        <v>0</v>
      </c>
    </row>
    <row r="754" spans="1:26" x14ac:dyDescent="0.3">
      <c r="A754">
        <v>62224432731</v>
      </c>
      <c r="B754" t="s">
        <v>691</v>
      </c>
      <c r="C754">
        <v>72100755725</v>
      </c>
      <c r="D754" t="s">
        <v>693</v>
      </c>
      <c r="E754" s="1">
        <v>500000</v>
      </c>
      <c r="F754">
        <v>10.85</v>
      </c>
      <c r="G754" s="1">
        <v>229790</v>
      </c>
      <c r="H754" s="1">
        <v>173202</v>
      </c>
      <c r="I754" s="5">
        <f t="shared" si="35"/>
        <v>0</v>
      </c>
      <c r="J754" s="8">
        <f t="shared" si="33"/>
        <v>0</v>
      </c>
      <c r="K754">
        <v>0</v>
      </c>
      <c r="L754" s="7">
        <f t="shared" si="34"/>
        <v>0</v>
      </c>
      <c r="M754" s="2">
        <v>40990</v>
      </c>
      <c r="N754">
        <v>48</v>
      </c>
      <c r="O754">
        <v>48</v>
      </c>
      <c r="P754">
        <v>0</v>
      </c>
      <c r="Q754">
        <v>0</v>
      </c>
      <c r="R754">
        <v>0</v>
      </c>
      <c r="S754">
        <v>0</v>
      </c>
      <c r="T754" t="str">
        <f>IFERROR(VLOOKUP(S754,Sheet2!$A$6:$B$31,2,0),"Not Available")</f>
        <v>Not Available</v>
      </c>
      <c r="U754" t="s">
        <v>21</v>
      </c>
      <c r="V754">
        <v>21782</v>
      </c>
      <c r="W754" s="1">
        <v>8894</v>
      </c>
      <c r="X754" t="s">
        <v>22</v>
      </c>
      <c r="Y754">
        <v>0</v>
      </c>
      <c r="Z754">
        <v>0</v>
      </c>
    </row>
    <row r="755" spans="1:26" x14ac:dyDescent="0.3">
      <c r="A755">
        <v>62236023676</v>
      </c>
      <c r="B755" t="s">
        <v>691</v>
      </c>
      <c r="C755">
        <v>72107323186</v>
      </c>
      <c r="D755" t="s">
        <v>694</v>
      </c>
      <c r="E755" s="1">
        <v>500000</v>
      </c>
      <c r="F755">
        <v>10.85</v>
      </c>
      <c r="G755" s="1">
        <v>295235.25</v>
      </c>
      <c r="H755" s="1">
        <v>313071.25</v>
      </c>
      <c r="I755" s="5">
        <f t="shared" si="35"/>
        <v>17836</v>
      </c>
      <c r="J755" s="8">
        <f t="shared" si="33"/>
        <v>2.0515297906602252</v>
      </c>
      <c r="K755" s="1">
        <v>17836</v>
      </c>
      <c r="L755" s="7">
        <f t="shared" si="34"/>
        <v>0</v>
      </c>
      <c r="M755" s="2">
        <v>41093</v>
      </c>
      <c r="N755">
        <v>44</v>
      </c>
      <c r="O755">
        <v>42</v>
      </c>
      <c r="P755">
        <v>2</v>
      </c>
      <c r="Q755">
        <v>3</v>
      </c>
      <c r="R755">
        <v>3</v>
      </c>
      <c r="S755">
        <v>505</v>
      </c>
      <c r="T755" t="str">
        <f>IFERROR(VLOOKUP(S755,Sheet2!$A$6:$B$31,2,0),"Not Available")</f>
        <v>2 EMI =&gt; 30 days over-due</v>
      </c>
      <c r="U755" t="s">
        <v>21</v>
      </c>
      <c r="V755">
        <v>21782</v>
      </c>
      <c r="W755" s="1">
        <v>8694</v>
      </c>
      <c r="X755" s="2">
        <v>42412</v>
      </c>
      <c r="Y755">
        <v>0</v>
      </c>
      <c r="Z755">
        <v>33.159999999999997</v>
      </c>
    </row>
    <row r="756" spans="1:26" x14ac:dyDescent="0.3">
      <c r="A756">
        <v>62218598900</v>
      </c>
      <c r="B756" t="s">
        <v>691</v>
      </c>
      <c r="C756">
        <v>72098156459</v>
      </c>
      <c r="D756" t="s">
        <v>695</v>
      </c>
      <c r="E756" s="1">
        <v>500000</v>
      </c>
      <c r="F756">
        <v>10.85</v>
      </c>
      <c r="G756" s="1">
        <v>275385.84999999998</v>
      </c>
      <c r="H756" s="1">
        <v>328309.84999999998</v>
      </c>
      <c r="I756" s="5">
        <f t="shared" si="35"/>
        <v>52924</v>
      </c>
      <c r="J756" s="8">
        <f t="shared" si="33"/>
        <v>5.9505284461434673</v>
      </c>
      <c r="K756" s="1">
        <v>52924</v>
      </c>
      <c r="L756" s="7">
        <f t="shared" si="34"/>
        <v>0</v>
      </c>
      <c r="M756" s="2">
        <v>40942</v>
      </c>
      <c r="N756">
        <v>49</v>
      </c>
      <c r="O756">
        <v>43</v>
      </c>
      <c r="P756">
        <v>6</v>
      </c>
      <c r="Q756">
        <v>4</v>
      </c>
      <c r="R756">
        <v>4</v>
      </c>
      <c r="S756">
        <v>506</v>
      </c>
      <c r="T756" t="str">
        <f>IFERROR(VLOOKUP(S756,Sheet2!$A$6:$B$31,2,0),"Not Available")</f>
        <v>3 EMI =&gt; 30 days over-due</v>
      </c>
      <c r="U756" t="s">
        <v>21</v>
      </c>
      <c r="V756">
        <v>21782</v>
      </c>
      <c r="W756" s="1">
        <v>8894</v>
      </c>
      <c r="X756" s="2">
        <v>42309</v>
      </c>
      <c r="Y756">
        <v>0</v>
      </c>
      <c r="Z756" s="1">
        <v>16722.55</v>
      </c>
    </row>
    <row r="757" spans="1:26" x14ac:dyDescent="0.3">
      <c r="A757">
        <v>62218342969</v>
      </c>
      <c r="B757" t="s">
        <v>696</v>
      </c>
      <c r="C757">
        <v>72024648325</v>
      </c>
      <c r="D757" t="s">
        <v>697</v>
      </c>
      <c r="E757" s="1">
        <v>560000</v>
      </c>
      <c r="F757">
        <v>10.85</v>
      </c>
      <c r="G757" s="1">
        <v>267397</v>
      </c>
      <c r="H757" s="1">
        <v>255486</v>
      </c>
      <c r="I757" s="5">
        <f t="shared" si="35"/>
        <v>0</v>
      </c>
      <c r="J757" s="8">
        <f t="shared" si="33"/>
        <v>0</v>
      </c>
      <c r="K757">
        <v>0</v>
      </c>
      <c r="L757" s="7">
        <f t="shared" si="34"/>
        <v>0</v>
      </c>
      <c r="M757" s="2">
        <v>40940</v>
      </c>
      <c r="N757">
        <v>49</v>
      </c>
      <c r="O757">
        <v>49</v>
      </c>
      <c r="P757">
        <v>0</v>
      </c>
      <c r="Q757">
        <v>0</v>
      </c>
      <c r="R757">
        <v>0</v>
      </c>
      <c r="S757">
        <v>0</v>
      </c>
      <c r="T757" t="str">
        <f>IFERROR(VLOOKUP(S757,Sheet2!$A$6:$B$31,2,0),"Not Available")</f>
        <v>Not Available</v>
      </c>
      <c r="U757" t="s">
        <v>21</v>
      </c>
      <c r="V757">
        <v>21782</v>
      </c>
      <c r="W757" s="1">
        <v>9961</v>
      </c>
      <c r="X757" t="s">
        <v>22</v>
      </c>
      <c r="Y757">
        <v>0</v>
      </c>
      <c r="Z757">
        <v>0</v>
      </c>
    </row>
    <row r="758" spans="1:26" x14ac:dyDescent="0.3">
      <c r="A758">
        <v>62268587138</v>
      </c>
      <c r="B758" t="s">
        <v>698</v>
      </c>
      <c r="C758">
        <v>72057523236</v>
      </c>
      <c r="D758" t="s">
        <v>699</v>
      </c>
      <c r="E758" s="1">
        <v>450000</v>
      </c>
      <c r="F758">
        <v>10.1</v>
      </c>
      <c r="G758" s="1">
        <v>224294.3</v>
      </c>
      <c r="H758" s="1">
        <v>229416.3</v>
      </c>
      <c r="I758" s="5">
        <f t="shared" si="35"/>
        <v>5122</v>
      </c>
      <c r="J758" s="8">
        <f t="shared" si="33"/>
        <v>0.52233326534774627</v>
      </c>
      <c r="K758" s="1">
        <v>5122</v>
      </c>
      <c r="L758" s="7">
        <f t="shared" si="34"/>
        <v>0</v>
      </c>
      <c r="M758" s="2">
        <v>41306</v>
      </c>
      <c r="N758">
        <v>37</v>
      </c>
      <c r="O758">
        <v>36</v>
      </c>
      <c r="P758">
        <v>1</v>
      </c>
      <c r="Q758">
        <v>0</v>
      </c>
      <c r="R758">
        <v>0</v>
      </c>
      <c r="S758">
        <v>0</v>
      </c>
      <c r="T758" t="str">
        <f>IFERROR(VLOOKUP(S758,Sheet2!$A$6:$B$31,2,0),"Not Available")</f>
        <v>Not Available</v>
      </c>
      <c r="U758" t="s">
        <v>21</v>
      </c>
      <c r="V758">
        <v>21782</v>
      </c>
      <c r="W758" s="1">
        <v>9806</v>
      </c>
      <c r="X758" s="2">
        <v>42401</v>
      </c>
      <c r="Y758">
        <v>0</v>
      </c>
      <c r="Z758">
        <v>43.8</v>
      </c>
    </row>
    <row r="759" spans="1:26" x14ac:dyDescent="0.3">
      <c r="A759">
        <v>62431068785</v>
      </c>
      <c r="B759" t="s">
        <v>698</v>
      </c>
      <c r="C759">
        <v>79207719377</v>
      </c>
      <c r="D759" t="s">
        <v>700</v>
      </c>
      <c r="E759" s="1">
        <v>500000</v>
      </c>
      <c r="F759">
        <v>15.1</v>
      </c>
      <c r="G759" s="1">
        <v>479086</v>
      </c>
      <c r="H759" s="1">
        <v>492235</v>
      </c>
      <c r="I759" s="5">
        <f t="shared" si="35"/>
        <v>13149</v>
      </c>
      <c r="J759" s="8">
        <f t="shared" si="33"/>
        <v>1.3509709236617693</v>
      </c>
      <c r="K759" s="1">
        <v>13149</v>
      </c>
      <c r="L759" s="7">
        <f t="shared" si="34"/>
        <v>0</v>
      </c>
      <c r="M759" s="2">
        <v>42230</v>
      </c>
      <c r="N759">
        <v>7</v>
      </c>
      <c r="O759">
        <v>6</v>
      </c>
      <c r="P759">
        <v>1</v>
      </c>
      <c r="Q759">
        <v>0</v>
      </c>
      <c r="R759">
        <v>0</v>
      </c>
      <c r="S759">
        <v>0</v>
      </c>
      <c r="T759" t="str">
        <f>IFERROR(VLOOKUP(S759,Sheet2!$A$6:$B$31,2,0),"Not Available")</f>
        <v>Not Available</v>
      </c>
      <c r="U759" t="s">
        <v>21</v>
      </c>
      <c r="V759">
        <v>0</v>
      </c>
      <c r="W759" s="1">
        <v>9733</v>
      </c>
      <c r="X759" s="2">
        <v>42460</v>
      </c>
      <c r="Y759">
        <v>0</v>
      </c>
      <c r="Z759">
        <v>0</v>
      </c>
    </row>
    <row r="760" spans="1:26" x14ac:dyDescent="0.3">
      <c r="A760">
        <v>62247164365</v>
      </c>
      <c r="B760" t="s">
        <v>701</v>
      </c>
      <c r="C760">
        <v>78204961533</v>
      </c>
      <c r="D760" t="s">
        <v>702</v>
      </c>
      <c r="E760" s="1">
        <v>700000</v>
      </c>
      <c r="F760">
        <v>10.1</v>
      </c>
      <c r="G760" s="1">
        <v>404309.69</v>
      </c>
      <c r="H760" s="1">
        <v>407585.69</v>
      </c>
      <c r="I760" s="5">
        <f t="shared" si="35"/>
        <v>3276</v>
      </c>
      <c r="J760" s="8">
        <f t="shared" si="33"/>
        <v>0.27123695976154993</v>
      </c>
      <c r="K760" s="1">
        <v>3276</v>
      </c>
      <c r="L760" s="7">
        <f t="shared" si="34"/>
        <v>0</v>
      </c>
      <c r="M760" s="2">
        <v>41170</v>
      </c>
      <c r="N760">
        <v>42</v>
      </c>
      <c r="O760">
        <v>42</v>
      </c>
      <c r="P760">
        <v>0</v>
      </c>
      <c r="Q760">
        <v>0</v>
      </c>
      <c r="R760">
        <v>0</v>
      </c>
      <c r="S760">
        <v>0</v>
      </c>
      <c r="T760" t="str">
        <f>IFERROR(VLOOKUP(S760,Sheet2!$A$6:$B$31,2,0),"Not Available")</f>
        <v>Not Available</v>
      </c>
      <c r="U760" t="s">
        <v>21</v>
      </c>
      <c r="V760">
        <v>21782</v>
      </c>
      <c r="W760" s="1">
        <v>12078</v>
      </c>
      <c r="X760" s="2">
        <v>42430</v>
      </c>
      <c r="Y760">
        <v>0</v>
      </c>
      <c r="Z760">
        <v>0</v>
      </c>
    </row>
    <row r="761" spans="1:26" x14ac:dyDescent="0.3">
      <c r="A761">
        <v>62250654105</v>
      </c>
      <c r="B761" t="s">
        <v>701</v>
      </c>
      <c r="C761">
        <v>72044655995</v>
      </c>
      <c r="D761" t="s">
        <v>703</v>
      </c>
      <c r="E761" s="1">
        <v>1000000</v>
      </c>
      <c r="F761">
        <v>10.1</v>
      </c>
      <c r="G761" s="1">
        <v>594025.03</v>
      </c>
      <c r="H761" s="1">
        <v>595568.03</v>
      </c>
      <c r="I761" s="5">
        <f t="shared" si="35"/>
        <v>1543</v>
      </c>
      <c r="J761" s="8">
        <f t="shared" si="33"/>
        <v>9.0112713893593419E-2</v>
      </c>
      <c r="K761" s="1">
        <v>1543</v>
      </c>
      <c r="L761" s="7">
        <f t="shared" si="34"/>
        <v>0</v>
      </c>
      <c r="M761" s="2">
        <v>41192</v>
      </c>
      <c r="N761">
        <v>41</v>
      </c>
      <c r="O761">
        <v>41</v>
      </c>
      <c r="P761">
        <v>0</v>
      </c>
      <c r="Q761">
        <v>0</v>
      </c>
      <c r="R761">
        <v>0</v>
      </c>
      <c r="S761">
        <v>0</v>
      </c>
      <c r="T761" t="str">
        <f>IFERROR(VLOOKUP(S761,Sheet2!$A$6:$B$31,2,0),"Not Available")</f>
        <v>Not Available</v>
      </c>
      <c r="U761" t="s">
        <v>21</v>
      </c>
      <c r="V761">
        <v>21782</v>
      </c>
      <c r="W761" s="1">
        <v>17123</v>
      </c>
      <c r="X761" s="2">
        <v>42430</v>
      </c>
      <c r="Y761">
        <v>0</v>
      </c>
      <c r="Z761">
        <v>0</v>
      </c>
    </row>
    <row r="762" spans="1:26" x14ac:dyDescent="0.3">
      <c r="A762">
        <v>62252088409</v>
      </c>
      <c r="B762" t="s">
        <v>701</v>
      </c>
      <c r="C762">
        <v>72116021866</v>
      </c>
      <c r="D762" t="s">
        <v>704</v>
      </c>
      <c r="E762" s="1">
        <v>630000</v>
      </c>
      <c r="F762">
        <v>10.1</v>
      </c>
      <c r="G762" s="1">
        <v>373635.86</v>
      </c>
      <c r="H762" s="1">
        <v>368093.86</v>
      </c>
      <c r="I762" s="5">
        <f t="shared" si="35"/>
        <v>0</v>
      </c>
      <c r="J762" s="8">
        <f t="shared" si="33"/>
        <v>0</v>
      </c>
      <c r="K762">
        <v>0</v>
      </c>
      <c r="L762" s="7">
        <f t="shared" si="34"/>
        <v>0</v>
      </c>
      <c r="M762" s="2">
        <v>41201</v>
      </c>
      <c r="N762">
        <v>41</v>
      </c>
      <c r="O762">
        <v>41</v>
      </c>
      <c r="P762">
        <v>0</v>
      </c>
      <c r="Q762">
        <v>0</v>
      </c>
      <c r="R762">
        <v>0</v>
      </c>
      <c r="S762">
        <v>0</v>
      </c>
      <c r="T762" t="str">
        <f>IFERROR(VLOOKUP(S762,Sheet2!$A$6:$B$31,2,0),"Not Available")</f>
        <v>Not Available</v>
      </c>
      <c r="U762" t="s">
        <v>21</v>
      </c>
      <c r="V762">
        <v>21782</v>
      </c>
      <c r="W762" s="1">
        <v>10788</v>
      </c>
      <c r="X762" t="s">
        <v>22</v>
      </c>
      <c r="Y762">
        <v>0</v>
      </c>
      <c r="Z762">
        <v>0</v>
      </c>
    </row>
    <row r="763" spans="1:26" x14ac:dyDescent="0.3">
      <c r="A763">
        <v>62252113867</v>
      </c>
      <c r="B763" t="s">
        <v>701</v>
      </c>
      <c r="C763">
        <v>72058682661</v>
      </c>
      <c r="D763" t="s">
        <v>705</v>
      </c>
      <c r="E763" s="1">
        <v>450000</v>
      </c>
      <c r="F763">
        <v>10.6</v>
      </c>
      <c r="G763" s="1">
        <v>170658.84</v>
      </c>
      <c r="H763" s="1">
        <v>164093.84</v>
      </c>
      <c r="I763" s="5">
        <f t="shared" si="35"/>
        <v>0</v>
      </c>
      <c r="J763" s="8">
        <f t="shared" si="33"/>
        <v>0</v>
      </c>
      <c r="K763">
        <v>0</v>
      </c>
      <c r="L763" s="7">
        <f t="shared" si="34"/>
        <v>0</v>
      </c>
      <c r="M763" s="2">
        <v>41201</v>
      </c>
      <c r="N763">
        <v>41</v>
      </c>
      <c r="O763">
        <v>41</v>
      </c>
      <c r="P763">
        <v>0</v>
      </c>
      <c r="Q763">
        <v>0</v>
      </c>
      <c r="R763">
        <v>0</v>
      </c>
      <c r="S763">
        <v>0</v>
      </c>
      <c r="T763" t="str">
        <f>IFERROR(VLOOKUP(S763,Sheet2!$A$6:$B$31,2,0),"Not Available")</f>
        <v>Not Available</v>
      </c>
      <c r="U763" t="s">
        <v>21</v>
      </c>
      <c r="V763">
        <v>21782</v>
      </c>
      <c r="W763" s="1">
        <v>9785</v>
      </c>
      <c r="X763" t="s">
        <v>22</v>
      </c>
      <c r="Y763">
        <v>0</v>
      </c>
      <c r="Z763">
        <v>0</v>
      </c>
    </row>
    <row r="764" spans="1:26" x14ac:dyDescent="0.3">
      <c r="A764">
        <v>62257072721</v>
      </c>
      <c r="B764" t="s">
        <v>701</v>
      </c>
      <c r="C764">
        <v>72061193212</v>
      </c>
      <c r="D764" t="s">
        <v>706</v>
      </c>
      <c r="E764" s="1">
        <v>550000</v>
      </c>
      <c r="F764">
        <v>10.1</v>
      </c>
      <c r="G764" s="1">
        <v>345112.75</v>
      </c>
      <c r="H764" s="1">
        <v>335746.75</v>
      </c>
      <c r="I764" s="5">
        <f t="shared" si="35"/>
        <v>0</v>
      </c>
      <c r="J764" s="8">
        <f t="shared" si="33"/>
        <v>0</v>
      </c>
      <c r="K764">
        <v>0</v>
      </c>
      <c r="L764" s="7">
        <f t="shared" si="34"/>
        <v>0</v>
      </c>
      <c r="M764" s="2">
        <v>41232</v>
      </c>
      <c r="N764">
        <v>40</v>
      </c>
      <c r="O764">
        <v>40</v>
      </c>
      <c r="P764">
        <v>0</v>
      </c>
      <c r="Q764">
        <v>0</v>
      </c>
      <c r="R764">
        <v>0</v>
      </c>
      <c r="S764">
        <v>0</v>
      </c>
      <c r="T764" t="str">
        <f>IFERROR(VLOOKUP(S764,Sheet2!$A$6:$B$31,2,0),"Not Available")</f>
        <v>Not Available</v>
      </c>
      <c r="U764" t="s">
        <v>21</v>
      </c>
      <c r="V764">
        <v>21782</v>
      </c>
      <c r="W764" s="1">
        <v>9418</v>
      </c>
      <c r="X764" t="s">
        <v>22</v>
      </c>
      <c r="Y764">
        <v>0</v>
      </c>
      <c r="Z764">
        <v>0</v>
      </c>
    </row>
    <row r="765" spans="1:26" x14ac:dyDescent="0.3">
      <c r="A765">
        <v>62257916687</v>
      </c>
      <c r="B765" t="s">
        <v>701</v>
      </c>
      <c r="C765">
        <v>78249395348</v>
      </c>
      <c r="D765" t="s">
        <v>611</v>
      </c>
      <c r="E765" s="1">
        <v>400000</v>
      </c>
      <c r="F765">
        <v>10.6</v>
      </c>
      <c r="G765" s="1">
        <v>215006</v>
      </c>
      <c r="H765" s="1">
        <v>71538</v>
      </c>
      <c r="I765" s="5">
        <f t="shared" si="35"/>
        <v>0</v>
      </c>
      <c r="J765" s="8">
        <f t="shared" si="33"/>
        <v>0</v>
      </c>
      <c r="K765">
        <v>0</v>
      </c>
      <c r="L765" s="7">
        <f t="shared" si="34"/>
        <v>0</v>
      </c>
      <c r="M765" s="2">
        <v>41235</v>
      </c>
      <c r="N765">
        <v>39</v>
      </c>
      <c r="O765">
        <v>39</v>
      </c>
      <c r="P765">
        <v>0</v>
      </c>
      <c r="Q765">
        <v>0</v>
      </c>
      <c r="R765">
        <v>0</v>
      </c>
      <c r="S765">
        <v>0</v>
      </c>
      <c r="T765" t="str">
        <f>IFERROR(VLOOKUP(S765,Sheet2!$A$6:$B$31,2,0),"Not Available")</f>
        <v>Not Available</v>
      </c>
      <c r="U765" t="s">
        <v>21</v>
      </c>
      <c r="V765">
        <v>21782</v>
      </c>
      <c r="W765" s="1">
        <v>6988</v>
      </c>
      <c r="X765" t="s">
        <v>22</v>
      </c>
      <c r="Y765">
        <v>0</v>
      </c>
      <c r="Z765">
        <v>0</v>
      </c>
    </row>
    <row r="766" spans="1:26" x14ac:dyDescent="0.3">
      <c r="A766">
        <v>62268675911</v>
      </c>
      <c r="B766" t="s">
        <v>701</v>
      </c>
      <c r="C766">
        <v>72127112388</v>
      </c>
      <c r="D766" t="s">
        <v>707</v>
      </c>
      <c r="E766" s="1">
        <v>650000</v>
      </c>
      <c r="F766">
        <v>10.1</v>
      </c>
      <c r="G766" s="1">
        <v>411039.85</v>
      </c>
      <c r="H766" s="1">
        <v>389849.85</v>
      </c>
      <c r="I766" s="5">
        <f t="shared" si="35"/>
        <v>0</v>
      </c>
      <c r="J766" s="8">
        <f t="shared" si="33"/>
        <v>0</v>
      </c>
      <c r="K766">
        <v>0</v>
      </c>
      <c r="L766" s="7">
        <f t="shared" si="34"/>
        <v>0</v>
      </c>
      <c r="M766" s="2">
        <v>41307</v>
      </c>
      <c r="N766">
        <v>37</v>
      </c>
      <c r="O766">
        <v>37</v>
      </c>
      <c r="P766">
        <v>0</v>
      </c>
      <c r="Q766">
        <v>0</v>
      </c>
      <c r="R766">
        <v>0</v>
      </c>
      <c r="S766">
        <v>0</v>
      </c>
      <c r="T766" t="str">
        <f>IFERROR(VLOOKUP(S766,Sheet2!$A$6:$B$31,2,0),"Not Available")</f>
        <v>Not Available</v>
      </c>
      <c r="U766" t="s">
        <v>21</v>
      </c>
      <c r="V766">
        <v>21782</v>
      </c>
      <c r="W766" s="1">
        <v>11130</v>
      </c>
      <c r="X766" t="s">
        <v>22</v>
      </c>
      <c r="Y766">
        <v>0</v>
      </c>
      <c r="Z766">
        <v>0</v>
      </c>
    </row>
    <row r="767" spans="1:26" x14ac:dyDescent="0.3">
      <c r="A767">
        <v>62270431695</v>
      </c>
      <c r="B767" t="s">
        <v>701</v>
      </c>
      <c r="C767">
        <v>72077554477</v>
      </c>
      <c r="D767" t="s">
        <v>708</v>
      </c>
      <c r="E767" s="1">
        <v>450000</v>
      </c>
      <c r="F767">
        <v>10.1</v>
      </c>
      <c r="G767" s="1">
        <v>265037</v>
      </c>
      <c r="H767" s="1">
        <v>203965</v>
      </c>
      <c r="I767" s="5">
        <f t="shared" si="35"/>
        <v>0</v>
      </c>
      <c r="J767" s="8">
        <f t="shared" si="33"/>
        <v>0</v>
      </c>
      <c r="K767">
        <v>0</v>
      </c>
      <c r="L767" s="7">
        <f t="shared" si="34"/>
        <v>0</v>
      </c>
      <c r="M767" s="2">
        <v>41318</v>
      </c>
      <c r="N767">
        <v>37</v>
      </c>
      <c r="O767">
        <v>37</v>
      </c>
      <c r="P767">
        <v>0</v>
      </c>
      <c r="Q767">
        <v>0</v>
      </c>
      <c r="R767">
        <v>0</v>
      </c>
      <c r="S767">
        <v>0</v>
      </c>
      <c r="T767" t="str">
        <f>IFERROR(VLOOKUP(S767,Sheet2!$A$6:$B$31,2,0),"Not Available")</f>
        <v>Not Available</v>
      </c>
      <c r="U767" t="s">
        <v>21</v>
      </c>
      <c r="V767">
        <v>21782</v>
      </c>
      <c r="W767" s="1">
        <v>7694</v>
      </c>
      <c r="X767" t="s">
        <v>22</v>
      </c>
      <c r="Y767">
        <v>0</v>
      </c>
      <c r="Z767">
        <v>0</v>
      </c>
    </row>
    <row r="768" spans="1:26" x14ac:dyDescent="0.3">
      <c r="A768">
        <v>62270500296</v>
      </c>
      <c r="B768" t="s">
        <v>701</v>
      </c>
      <c r="C768">
        <v>72080345785</v>
      </c>
      <c r="D768" t="s">
        <v>709</v>
      </c>
      <c r="E768" s="1">
        <v>400000</v>
      </c>
      <c r="F768">
        <v>10.1</v>
      </c>
      <c r="G768" s="1">
        <v>219827.94</v>
      </c>
      <c r="H768" s="1">
        <v>220873.94</v>
      </c>
      <c r="I768" s="5">
        <f t="shared" si="35"/>
        <v>1046</v>
      </c>
      <c r="J768" s="8">
        <f t="shared" si="33"/>
        <v>0.13482856406290281</v>
      </c>
      <c r="K768" s="1">
        <v>1046</v>
      </c>
      <c r="L768" s="7">
        <f t="shared" si="34"/>
        <v>0</v>
      </c>
      <c r="M768" s="2">
        <v>41318</v>
      </c>
      <c r="N768">
        <v>37</v>
      </c>
      <c r="O768">
        <v>37</v>
      </c>
      <c r="P768">
        <v>0</v>
      </c>
      <c r="Q768">
        <v>0</v>
      </c>
      <c r="R768">
        <v>0</v>
      </c>
      <c r="S768">
        <v>0</v>
      </c>
      <c r="T768" t="str">
        <f>IFERROR(VLOOKUP(S768,Sheet2!$A$6:$B$31,2,0),"Not Available")</f>
        <v>Not Available</v>
      </c>
      <c r="U768" t="s">
        <v>21</v>
      </c>
      <c r="V768">
        <v>21782</v>
      </c>
      <c r="W768" s="1">
        <v>7758</v>
      </c>
      <c r="X768" s="2">
        <v>42430</v>
      </c>
      <c r="Y768">
        <v>0</v>
      </c>
      <c r="Z768">
        <v>0</v>
      </c>
    </row>
    <row r="769" spans="1:26" x14ac:dyDescent="0.3">
      <c r="A769">
        <v>62270663808</v>
      </c>
      <c r="B769" t="s">
        <v>701</v>
      </c>
      <c r="C769">
        <v>72013735049</v>
      </c>
      <c r="D769" t="s">
        <v>710</v>
      </c>
      <c r="E769" s="1">
        <v>500000</v>
      </c>
      <c r="F769">
        <v>10.1</v>
      </c>
      <c r="G769" s="1">
        <v>215477</v>
      </c>
      <c r="H769" s="1">
        <v>201760</v>
      </c>
      <c r="I769" s="5">
        <f t="shared" si="35"/>
        <v>0</v>
      </c>
      <c r="J769" s="8">
        <f t="shared" si="33"/>
        <v>0</v>
      </c>
      <c r="K769">
        <v>0</v>
      </c>
      <c r="L769" s="7">
        <f t="shared" si="34"/>
        <v>0</v>
      </c>
      <c r="M769" s="2">
        <v>41319</v>
      </c>
      <c r="N769">
        <v>37</v>
      </c>
      <c r="O769">
        <v>37</v>
      </c>
      <c r="P769">
        <v>0</v>
      </c>
      <c r="Q769">
        <v>0</v>
      </c>
      <c r="R769">
        <v>0</v>
      </c>
      <c r="S769">
        <v>0</v>
      </c>
      <c r="T769" t="str">
        <f>IFERROR(VLOOKUP(S769,Sheet2!$A$6:$B$31,2,0),"Not Available")</f>
        <v>Not Available</v>
      </c>
      <c r="U769" t="s">
        <v>21</v>
      </c>
      <c r="V769">
        <v>21782</v>
      </c>
      <c r="W769" s="1">
        <v>10859</v>
      </c>
      <c r="X769" t="s">
        <v>22</v>
      </c>
      <c r="Y769">
        <v>0</v>
      </c>
      <c r="Z769">
        <v>0</v>
      </c>
    </row>
    <row r="770" spans="1:26" x14ac:dyDescent="0.3">
      <c r="A770">
        <v>62272684589</v>
      </c>
      <c r="B770" t="s">
        <v>701</v>
      </c>
      <c r="C770">
        <v>72084683244</v>
      </c>
      <c r="D770" t="s">
        <v>711</v>
      </c>
      <c r="E770" s="1">
        <v>600000</v>
      </c>
      <c r="F770">
        <v>10.1</v>
      </c>
      <c r="G770" s="1">
        <v>403504.08</v>
      </c>
      <c r="H770" s="1">
        <v>403192.08</v>
      </c>
      <c r="I770" s="5">
        <f t="shared" si="35"/>
        <v>0</v>
      </c>
      <c r="J770" s="8">
        <f t="shared" si="33"/>
        <v>0</v>
      </c>
      <c r="K770">
        <v>0</v>
      </c>
      <c r="L770" s="7">
        <f t="shared" si="34"/>
        <v>0</v>
      </c>
      <c r="M770" s="2">
        <v>41334</v>
      </c>
      <c r="N770">
        <v>36</v>
      </c>
      <c r="O770">
        <v>36</v>
      </c>
      <c r="P770">
        <v>0</v>
      </c>
      <c r="Q770">
        <v>0</v>
      </c>
      <c r="R770">
        <v>0</v>
      </c>
      <c r="S770">
        <v>0</v>
      </c>
      <c r="T770" t="str">
        <f>IFERROR(VLOOKUP(S770,Sheet2!$A$6:$B$31,2,0),"Not Available")</f>
        <v>Not Available</v>
      </c>
      <c r="U770" t="s">
        <v>21</v>
      </c>
      <c r="V770">
        <v>21782</v>
      </c>
      <c r="W770" s="1">
        <v>10258</v>
      </c>
      <c r="X770" t="s">
        <v>22</v>
      </c>
      <c r="Y770">
        <v>0</v>
      </c>
      <c r="Z770">
        <v>0</v>
      </c>
    </row>
    <row r="771" spans="1:26" x14ac:dyDescent="0.3">
      <c r="A771">
        <v>62274449598</v>
      </c>
      <c r="B771" t="s">
        <v>701</v>
      </c>
      <c r="C771">
        <v>72008130050</v>
      </c>
      <c r="D771" t="s">
        <v>712</v>
      </c>
      <c r="E771" s="1">
        <v>1000000</v>
      </c>
      <c r="F771">
        <v>10.1</v>
      </c>
      <c r="G771" s="1">
        <v>657972.18000000005</v>
      </c>
      <c r="H771" s="1">
        <v>643864.18000000005</v>
      </c>
      <c r="I771" s="5">
        <f t="shared" si="35"/>
        <v>0</v>
      </c>
      <c r="J771" s="8">
        <f t="shared" ref="J771:J834" si="36">I771/W771</f>
        <v>0</v>
      </c>
      <c r="K771">
        <v>0</v>
      </c>
      <c r="L771" s="7">
        <f t="shared" ref="L771:L834" si="37">I771-K771</f>
        <v>0</v>
      </c>
      <c r="M771" s="2">
        <v>41344</v>
      </c>
      <c r="N771">
        <v>36</v>
      </c>
      <c r="O771">
        <v>36</v>
      </c>
      <c r="P771">
        <v>0</v>
      </c>
      <c r="Q771">
        <v>0</v>
      </c>
      <c r="R771">
        <v>0</v>
      </c>
      <c r="S771">
        <v>0</v>
      </c>
      <c r="T771" t="str">
        <f>IFERROR(VLOOKUP(S771,Sheet2!$A$6:$B$31,2,0),"Not Available")</f>
        <v>Not Available</v>
      </c>
      <c r="U771" t="s">
        <v>21</v>
      </c>
      <c r="V771">
        <v>21782</v>
      </c>
      <c r="W771" s="1">
        <v>17097</v>
      </c>
      <c r="X771" t="s">
        <v>22</v>
      </c>
      <c r="Y771">
        <v>0</v>
      </c>
      <c r="Z771">
        <v>0</v>
      </c>
    </row>
    <row r="772" spans="1:26" x14ac:dyDescent="0.3">
      <c r="A772">
        <v>62274860994</v>
      </c>
      <c r="B772" t="s">
        <v>701</v>
      </c>
      <c r="C772">
        <v>72131859162</v>
      </c>
      <c r="D772" t="s">
        <v>713</v>
      </c>
      <c r="E772" s="1">
        <v>700000</v>
      </c>
      <c r="F772">
        <v>10.1</v>
      </c>
      <c r="G772" s="1">
        <v>465580</v>
      </c>
      <c r="H772" s="1">
        <v>401360</v>
      </c>
      <c r="I772" s="5">
        <f t="shared" ref="I772:I835" si="38">IF(G772&lt;H772,H772-G772,0)</f>
        <v>0</v>
      </c>
      <c r="J772" s="8">
        <f t="shared" si="36"/>
        <v>0</v>
      </c>
      <c r="K772">
        <v>0</v>
      </c>
      <c r="L772" s="7">
        <f t="shared" si="37"/>
        <v>0</v>
      </c>
      <c r="M772" s="2">
        <v>41346</v>
      </c>
      <c r="N772">
        <v>36</v>
      </c>
      <c r="O772">
        <v>36</v>
      </c>
      <c r="P772">
        <v>0</v>
      </c>
      <c r="Q772">
        <v>0</v>
      </c>
      <c r="R772">
        <v>0</v>
      </c>
      <c r="S772">
        <v>0</v>
      </c>
      <c r="T772" t="str">
        <f>IFERROR(VLOOKUP(S772,Sheet2!$A$6:$B$31,2,0),"Not Available")</f>
        <v>Not Available</v>
      </c>
      <c r="U772" t="s">
        <v>21</v>
      </c>
      <c r="V772">
        <v>21782</v>
      </c>
      <c r="W772" s="1">
        <v>11968</v>
      </c>
      <c r="X772" t="s">
        <v>22</v>
      </c>
      <c r="Y772">
        <v>0</v>
      </c>
      <c r="Z772">
        <v>0</v>
      </c>
    </row>
    <row r="773" spans="1:26" x14ac:dyDescent="0.3">
      <c r="A773">
        <v>62275090057</v>
      </c>
      <c r="B773" t="s">
        <v>701</v>
      </c>
      <c r="C773">
        <v>72130987365</v>
      </c>
      <c r="D773" t="s">
        <v>714</v>
      </c>
      <c r="E773" s="1">
        <v>950000</v>
      </c>
      <c r="F773">
        <v>10.1</v>
      </c>
      <c r="G773" s="1">
        <v>689249.56</v>
      </c>
      <c r="H773" s="1">
        <v>702199.56</v>
      </c>
      <c r="I773" s="5">
        <f t="shared" si="38"/>
        <v>12950</v>
      </c>
      <c r="J773" s="8">
        <f t="shared" si="36"/>
        <v>0.7973156015269055</v>
      </c>
      <c r="K773" s="1">
        <v>12950</v>
      </c>
      <c r="L773" s="7">
        <f t="shared" si="37"/>
        <v>0</v>
      </c>
      <c r="M773" s="2">
        <v>41347</v>
      </c>
      <c r="N773">
        <v>36</v>
      </c>
      <c r="O773">
        <v>35</v>
      </c>
      <c r="P773">
        <v>1</v>
      </c>
      <c r="Q773">
        <v>0</v>
      </c>
      <c r="R773">
        <v>0</v>
      </c>
      <c r="S773">
        <v>0</v>
      </c>
      <c r="T773" t="str">
        <f>IFERROR(VLOOKUP(S773,Sheet2!$A$6:$B$31,2,0),"Not Available")</f>
        <v>Not Available</v>
      </c>
      <c r="U773" t="s">
        <v>21</v>
      </c>
      <c r="V773">
        <v>21782</v>
      </c>
      <c r="W773" s="1">
        <v>16242</v>
      </c>
      <c r="X773" s="2">
        <v>42401</v>
      </c>
      <c r="Y773">
        <v>0</v>
      </c>
      <c r="Z773">
        <v>58.24</v>
      </c>
    </row>
    <row r="774" spans="1:26" x14ac:dyDescent="0.3">
      <c r="A774">
        <v>62277482667</v>
      </c>
      <c r="B774" t="s">
        <v>701</v>
      </c>
      <c r="C774">
        <v>78204914470</v>
      </c>
      <c r="D774" t="s">
        <v>715</v>
      </c>
      <c r="E774" s="1">
        <v>700000</v>
      </c>
      <c r="F774">
        <v>10.1</v>
      </c>
      <c r="G774" s="1">
        <v>449268.24</v>
      </c>
      <c r="H774" s="1">
        <v>448616.24</v>
      </c>
      <c r="I774" s="5">
        <f t="shared" si="38"/>
        <v>0</v>
      </c>
      <c r="J774" s="8">
        <f t="shared" si="36"/>
        <v>0</v>
      </c>
      <c r="K774">
        <v>0</v>
      </c>
      <c r="L774" s="7">
        <f t="shared" si="37"/>
        <v>0</v>
      </c>
      <c r="M774" s="2">
        <v>41361</v>
      </c>
      <c r="N774">
        <v>36</v>
      </c>
      <c r="O774">
        <v>36</v>
      </c>
      <c r="P774">
        <v>0</v>
      </c>
      <c r="Q774">
        <v>0</v>
      </c>
      <c r="R774">
        <v>0</v>
      </c>
      <c r="S774">
        <v>0</v>
      </c>
      <c r="T774" t="str">
        <f>IFERROR(VLOOKUP(S774,Sheet2!$A$6:$B$31,2,0),"Not Available")</f>
        <v>Not Available</v>
      </c>
      <c r="U774" t="s">
        <v>21</v>
      </c>
      <c r="V774">
        <v>21782</v>
      </c>
      <c r="W774" s="1">
        <v>11968</v>
      </c>
      <c r="X774" t="s">
        <v>22</v>
      </c>
      <c r="Y774">
        <v>0</v>
      </c>
      <c r="Z774">
        <v>0</v>
      </c>
    </row>
    <row r="775" spans="1:26" x14ac:dyDescent="0.3">
      <c r="A775">
        <v>62252134537</v>
      </c>
      <c r="B775" t="s">
        <v>701</v>
      </c>
      <c r="C775">
        <v>72092996993</v>
      </c>
      <c r="D775" t="s">
        <v>716</v>
      </c>
      <c r="E775" s="1">
        <v>1000000</v>
      </c>
      <c r="F775">
        <v>10.1</v>
      </c>
      <c r="G775" s="1">
        <v>604634.73</v>
      </c>
      <c r="H775" s="1">
        <v>622672.73</v>
      </c>
      <c r="I775" s="5">
        <f t="shared" si="38"/>
        <v>18038</v>
      </c>
      <c r="J775" s="8">
        <f t="shared" si="36"/>
        <v>1.053436897739882</v>
      </c>
      <c r="K775" s="1">
        <v>18038</v>
      </c>
      <c r="L775" s="7">
        <f t="shared" si="37"/>
        <v>0</v>
      </c>
      <c r="M775" s="2">
        <v>41201</v>
      </c>
      <c r="N775">
        <v>41</v>
      </c>
      <c r="O775">
        <v>40</v>
      </c>
      <c r="P775">
        <v>1</v>
      </c>
      <c r="Q775">
        <v>1</v>
      </c>
      <c r="R775">
        <v>1</v>
      </c>
      <c r="S775">
        <v>501</v>
      </c>
      <c r="T775" t="str">
        <f>IFERROR(VLOOKUP(S775,Sheet2!$A$6:$B$31,2,0),"Not Available")</f>
        <v>EMI overdue : 7-29 days</v>
      </c>
      <c r="U775" t="s">
        <v>21</v>
      </c>
      <c r="V775">
        <v>21782</v>
      </c>
      <c r="W775" s="1">
        <v>17123</v>
      </c>
      <c r="X775" s="2">
        <v>42433</v>
      </c>
      <c r="Y775">
        <v>0</v>
      </c>
      <c r="Z775">
        <v>0</v>
      </c>
    </row>
    <row r="776" spans="1:26" x14ac:dyDescent="0.3">
      <c r="A776">
        <v>62269100510</v>
      </c>
      <c r="B776" t="s">
        <v>701</v>
      </c>
      <c r="C776">
        <v>72096788899</v>
      </c>
      <c r="D776" t="s">
        <v>717</v>
      </c>
      <c r="E776" s="1">
        <v>600000</v>
      </c>
      <c r="F776">
        <v>10.1</v>
      </c>
      <c r="G776" s="1">
        <v>393018.21</v>
      </c>
      <c r="H776" s="1">
        <v>411956.21</v>
      </c>
      <c r="I776" s="5">
        <f t="shared" si="38"/>
        <v>18938</v>
      </c>
      <c r="J776" s="8">
        <f t="shared" si="36"/>
        <v>1.8432937512166634</v>
      </c>
      <c r="K776" s="1">
        <v>18938</v>
      </c>
      <c r="L776" s="7">
        <f t="shared" si="37"/>
        <v>0</v>
      </c>
      <c r="M776" s="2">
        <v>41310</v>
      </c>
      <c r="N776">
        <v>37</v>
      </c>
      <c r="O776">
        <v>35</v>
      </c>
      <c r="P776">
        <v>2</v>
      </c>
      <c r="Q776">
        <v>2</v>
      </c>
      <c r="R776">
        <v>2</v>
      </c>
      <c r="S776">
        <v>504</v>
      </c>
      <c r="T776" t="str">
        <f>IFERROR(VLOOKUP(S776,Sheet2!$A$6:$B$31,2,0),"Not Available")</f>
        <v>1EMI =&gt; 30 days overdue</v>
      </c>
      <c r="U776" t="s">
        <v>21</v>
      </c>
      <c r="V776">
        <v>21782</v>
      </c>
      <c r="W776" s="1">
        <v>10274</v>
      </c>
      <c r="X776" s="2">
        <v>42430</v>
      </c>
      <c r="Y776">
        <v>0</v>
      </c>
      <c r="Z776">
        <v>0</v>
      </c>
    </row>
    <row r="777" spans="1:26" x14ac:dyDescent="0.3">
      <c r="A777">
        <v>62252282565</v>
      </c>
      <c r="B777" t="s">
        <v>701</v>
      </c>
      <c r="C777">
        <v>72117186782</v>
      </c>
      <c r="D777" t="s">
        <v>718</v>
      </c>
      <c r="E777" s="1">
        <v>600000</v>
      </c>
      <c r="F777">
        <v>10.1</v>
      </c>
      <c r="G777" s="1">
        <v>301255</v>
      </c>
      <c r="H777" s="1">
        <v>484089</v>
      </c>
      <c r="I777" s="5">
        <f t="shared" si="38"/>
        <v>182834</v>
      </c>
      <c r="J777" s="8">
        <f t="shared" si="36"/>
        <v>17.79579521121277</v>
      </c>
      <c r="K777" s="1">
        <v>182834</v>
      </c>
      <c r="L777" s="7">
        <f t="shared" si="37"/>
        <v>0</v>
      </c>
      <c r="M777" s="2">
        <v>41202</v>
      </c>
      <c r="N777">
        <v>41</v>
      </c>
      <c r="O777">
        <v>23</v>
      </c>
      <c r="P777">
        <v>18</v>
      </c>
      <c r="Q777">
        <v>4</v>
      </c>
      <c r="R777">
        <v>4</v>
      </c>
      <c r="S777">
        <v>506</v>
      </c>
      <c r="T777" t="str">
        <f>IFERROR(VLOOKUP(S777,Sheet2!$A$6:$B$31,2,0),"Not Available")</f>
        <v>3 EMI =&gt; 30 days over-due</v>
      </c>
      <c r="U777" t="s">
        <v>21</v>
      </c>
      <c r="V777">
        <v>0</v>
      </c>
      <c r="W777" s="1">
        <v>10274</v>
      </c>
      <c r="X777" s="2">
        <v>42065</v>
      </c>
      <c r="Y777" s="1">
        <v>25208.87</v>
      </c>
      <c r="Z777" s="1">
        <v>78145.649999999994</v>
      </c>
    </row>
    <row r="778" spans="1:26" x14ac:dyDescent="0.3">
      <c r="A778">
        <v>62283861476</v>
      </c>
      <c r="B778" t="s">
        <v>719</v>
      </c>
      <c r="C778">
        <v>72000815178</v>
      </c>
      <c r="D778" t="s">
        <v>720</v>
      </c>
      <c r="E778" s="1">
        <v>448000</v>
      </c>
      <c r="F778">
        <v>10.1</v>
      </c>
      <c r="G778" s="1">
        <v>289274</v>
      </c>
      <c r="H778" s="1">
        <v>205702</v>
      </c>
      <c r="I778" s="5">
        <f t="shared" si="38"/>
        <v>0</v>
      </c>
      <c r="J778" s="8">
        <f t="shared" si="36"/>
        <v>0</v>
      </c>
      <c r="K778">
        <v>0</v>
      </c>
      <c r="L778" s="7">
        <f t="shared" si="37"/>
        <v>0</v>
      </c>
      <c r="M778" s="2">
        <v>41422</v>
      </c>
      <c r="N778">
        <v>34</v>
      </c>
      <c r="O778">
        <v>34</v>
      </c>
      <c r="P778">
        <v>0</v>
      </c>
      <c r="Q778">
        <v>0</v>
      </c>
      <c r="R778">
        <v>0</v>
      </c>
      <c r="S778">
        <v>0</v>
      </c>
      <c r="T778" t="str">
        <f>IFERROR(VLOOKUP(S778,Sheet2!$A$6:$B$31,2,0),"Not Available")</f>
        <v>Not Available</v>
      </c>
      <c r="U778" t="s">
        <v>21</v>
      </c>
      <c r="V778">
        <v>21782</v>
      </c>
      <c r="W778" s="1">
        <v>7542</v>
      </c>
      <c r="X778" t="s">
        <v>22</v>
      </c>
      <c r="Y778">
        <v>0</v>
      </c>
      <c r="Z778">
        <v>0</v>
      </c>
    </row>
    <row r="779" spans="1:26" x14ac:dyDescent="0.3">
      <c r="A779">
        <v>62284692585</v>
      </c>
      <c r="B779" t="s">
        <v>719</v>
      </c>
      <c r="C779">
        <v>72136448363</v>
      </c>
      <c r="D779" t="s">
        <v>721</v>
      </c>
      <c r="E779" s="1">
        <v>550000</v>
      </c>
      <c r="F779">
        <v>10.1</v>
      </c>
      <c r="G779" s="1">
        <v>364305</v>
      </c>
      <c r="H779" s="1">
        <v>207000</v>
      </c>
      <c r="I779" s="5">
        <f t="shared" si="38"/>
        <v>0</v>
      </c>
      <c r="J779" s="8">
        <f t="shared" si="36"/>
        <v>0</v>
      </c>
      <c r="K779">
        <v>0</v>
      </c>
      <c r="L779" s="7">
        <f t="shared" si="37"/>
        <v>0</v>
      </c>
      <c r="M779" s="2">
        <v>41429</v>
      </c>
      <c r="N779">
        <v>33</v>
      </c>
      <c r="O779">
        <v>33</v>
      </c>
      <c r="P779">
        <v>0</v>
      </c>
      <c r="Q779">
        <v>0</v>
      </c>
      <c r="R779">
        <v>0</v>
      </c>
      <c r="S779">
        <v>0</v>
      </c>
      <c r="T779" t="str">
        <f>IFERROR(VLOOKUP(S779,Sheet2!$A$6:$B$31,2,0),"Not Available")</f>
        <v>Not Available</v>
      </c>
      <c r="U779" t="s">
        <v>21</v>
      </c>
      <c r="V779">
        <v>21782</v>
      </c>
      <c r="W779" s="1">
        <v>9260</v>
      </c>
      <c r="X779" t="s">
        <v>22</v>
      </c>
      <c r="Y779">
        <v>0</v>
      </c>
      <c r="Z779">
        <v>0</v>
      </c>
    </row>
    <row r="780" spans="1:26" x14ac:dyDescent="0.3">
      <c r="A780">
        <v>62286382184</v>
      </c>
      <c r="B780" t="s">
        <v>719</v>
      </c>
      <c r="C780">
        <v>72000827784</v>
      </c>
      <c r="D780" t="s">
        <v>722</v>
      </c>
      <c r="E780" s="1">
        <v>1000000</v>
      </c>
      <c r="F780">
        <v>10.1</v>
      </c>
      <c r="G780" s="1">
        <v>685548</v>
      </c>
      <c r="H780" s="1">
        <v>631103</v>
      </c>
      <c r="I780" s="5">
        <f t="shared" si="38"/>
        <v>0</v>
      </c>
      <c r="J780" s="8">
        <f t="shared" si="36"/>
        <v>0</v>
      </c>
      <c r="K780">
        <v>0</v>
      </c>
      <c r="L780" s="7">
        <f t="shared" si="37"/>
        <v>0</v>
      </c>
      <c r="M780" s="2">
        <v>41442</v>
      </c>
      <c r="N780">
        <v>33</v>
      </c>
      <c r="O780">
        <v>33</v>
      </c>
      <c r="P780">
        <v>0</v>
      </c>
      <c r="Q780">
        <v>0</v>
      </c>
      <c r="R780">
        <v>0</v>
      </c>
      <c r="S780">
        <v>0</v>
      </c>
      <c r="T780" t="str">
        <f>IFERROR(VLOOKUP(S780,Sheet2!$A$6:$B$31,2,0),"Not Available")</f>
        <v>Not Available</v>
      </c>
      <c r="U780" t="s">
        <v>21</v>
      </c>
      <c r="V780">
        <v>21782</v>
      </c>
      <c r="W780" s="1">
        <v>16835</v>
      </c>
      <c r="X780" t="s">
        <v>22</v>
      </c>
      <c r="Y780">
        <v>0</v>
      </c>
      <c r="Z780">
        <v>0</v>
      </c>
    </row>
    <row r="781" spans="1:26" x14ac:dyDescent="0.3">
      <c r="A781">
        <v>62286778562</v>
      </c>
      <c r="B781" t="s">
        <v>719</v>
      </c>
      <c r="C781">
        <v>72136725440</v>
      </c>
      <c r="D781" t="s">
        <v>723</v>
      </c>
      <c r="E781" s="1">
        <v>500000</v>
      </c>
      <c r="F781">
        <v>10.1</v>
      </c>
      <c r="G781" s="1">
        <v>337080.32000000001</v>
      </c>
      <c r="H781" s="1">
        <v>261374.32</v>
      </c>
      <c r="I781" s="5">
        <f t="shared" si="38"/>
        <v>0</v>
      </c>
      <c r="J781" s="8">
        <f t="shared" si="36"/>
        <v>0</v>
      </c>
      <c r="K781">
        <v>0</v>
      </c>
      <c r="L781" s="7">
        <f t="shared" si="37"/>
        <v>0</v>
      </c>
      <c r="M781" s="2">
        <v>41444</v>
      </c>
      <c r="N781">
        <v>33</v>
      </c>
      <c r="O781">
        <v>33</v>
      </c>
      <c r="P781">
        <v>0</v>
      </c>
      <c r="Q781">
        <v>0</v>
      </c>
      <c r="R781">
        <v>0</v>
      </c>
      <c r="S781">
        <v>0</v>
      </c>
      <c r="T781" t="str">
        <f>IFERROR(VLOOKUP(S781,Sheet2!$A$6:$B$31,2,0),"Not Available")</f>
        <v>Not Available</v>
      </c>
      <c r="U781" t="s">
        <v>21</v>
      </c>
      <c r="V781">
        <v>21782</v>
      </c>
      <c r="W781" s="1">
        <v>8418</v>
      </c>
      <c r="X781" t="s">
        <v>22</v>
      </c>
      <c r="Y781">
        <v>0</v>
      </c>
      <c r="Z781">
        <v>0</v>
      </c>
    </row>
    <row r="782" spans="1:26" x14ac:dyDescent="0.3">
      <c r="A782">
        <v>62293037148</v>
      </c>
      <c r="B782" t="s">
        <v>719</v>
      </c>
      <c r="C782">
        <v>72109195730</v>
      </c>
      <c r="D782" t="s">
        <v>639</v>
      </c>
      <c r="E782" s="1">
        <v>400000</v>
      </c>
      <c r="F782">
        <v>10.1</v>
      </c>
      <c r="G782" s="1">
        <v>281145</v>
      </c>
      <c r="H782" s="1">
        <v>265898</v>
      </c>
      <c r="I782" s="5">
        <f t="shared" si="38"/>
        <v>0</v>
      </c>
      <c r="J782" s="8">
        <f t="shared" si="36"/>
        <v>0</v>
      </c>
      <c r="K782">
        <v>0</v>
      </c>
      <c r="L782" s="7">
        <f t="shared" si="37"/>
        <v>0</v>
      </c>
      <c r="M782" s="2">
        <v>41480</v>
      </c>
      <c r="N782">
        <v>31</v>
      </c>
      <c r="O782">
        <v>31</v>
      </c>
      <c r="P782">
        <v>0</v>
      </c>
      <c r="Q782">
        <v>0</v>
      </c>
      <c r="R782">
        <v>0</v>
      </c>
      <c r="S782">
        <v>0</v>
      </c>
      <c r="T782" t="str">
        <f>IFERROR(VLOOKUP(S782,Sheet2!$A$6:$B$31,2,0),"Not Available")</f>
        <v>Not Available</v>
      </c>
      <c r="U782" t="s">
        <v>21</v>
      </c>
      <c r="V782">
        <v>21782</v>
      </c>
      <c r="W782" s="1">
        <v>6863</v>
      </c>
      <c r="X782" t="s">
        <v>22</v>
      </c>
      <c r="Y782">
        <v>0</v>
      </c>
      <c r="Z782">
        <v>0</v>
      </c>
    </row>
    <row r="783" spans="1:26" x14ac:dyDescent="0.3">
      <c r="A783">
        <v>62289922504</v>
      </c>
      <c r="B783" t="s">
        <v>724</v>
      </c>
      <c r="C783">
        <v>72139946159</v>
      </c>
      <c r="D783" t="s">
        <v>725</v>
      </c>
      <c r="E783" s="1">
        <v>950000</v>
      </c>
      <c r="F783">
        <v>9.85</v>
      </c>
      <c r="G783" s="1">
        <v>668693.12</v>
      </c>
      <c r="H783" s="1">
        <v>664533.12</v>
      </c>
      <c r="I783" s="5">
        <f t="shared" si="38"/>
        <v>0</v>
      </c>
      <c r="J783" s="8">
        <f t="shared" si="36"/>
        <v>0</v>
      </c>
      <c r="K783">
        <v>0</v>
      </c>
      <c r="L783" s="7">
        <f t="shared" si="37"/>
        <v>0</v>
      </c>
      <c r="M783" s="2">
        <v>41461</v>
      </c>
      <c r="N783">
        <v>32</v>
      </c>
      <c r="O783">
        <v>32</v>
      </c>
      <c r="P783">
        <v>0</v>
      </c>
      <c r="Q783">
        <v>0</v>
      </c>
      <c r="R783">
        <v>0</v>
      </c>
      <c r="S783">
        <v>0</v>
      </c>
      <c r="T783" t="str">
        <f>IFERROR(VLOOKUP(S783,Sheet2!$A$6:$B$31,2,0),"Not Available")</f>
        <v>Not Available</v>
      </c>
      <c r="U783" t="s">
        <v>21</v>
      </c>
      <c r="V783">
        <v>21782</v>
      </c>
      <c r="W783" s="1">
        <v>15870</v>
      </c>
      <c r="X783" t="s">
        <v>22</v>
      </c>
      <c r="Y783">
        <v>0</v>
      </c>
      <c r="Z783">
        <v>0</v>
      </c>
    </row>
    <row r="784" spans="1:26" x14ac:dyDescent="0.3">
      <c r="A784">
        <v>62296005135</v>
      </c>
      <c r="B784" t="s">
        <v>724</v>
      </c>
      <c r="C784">
        <v>78204957628</v>
      </c>
      <c r="D784" t="s">
        <v>726</v>
      </c>
      <c r="E784" s="1">
        <v>440000</v>
      </c>
      <c r="F784">
        <v>9.85</v>
      </c>
      <c r="G784" s="1">
        <v>319801.73</v>
      </c>
      <c r="H784" s="1">
        <v>319711.73</v>
      </c>
      <c r="I784" s="5">
        <f t="shared" si="38"/>
        <v>0</v>
      </c>
      <c r="J784" s="8">
        <f t="shared" si="36"/>
        <v>0</v>
      </c>
      <c r="K784">
        <v>0</v>
      </c>
      <c r="L784" s="7">
        <f t="shared" si="37"/>
        <v>0</v>
      </c>
      <c r="M784" s="2">
        <v>41499</v>
      </c>
      <c r="N784">
        <v>31</v>
      </c>
      <c r="O784">
        <v>31</v>
      </c>
      <c r="P784">
        <v>0</v>
      </c>
      <c r="Q784">
        <v>0</v>
      </c>
      <c r="R784">
        <v>0</v>
      </c>
      <c r="S784">
        <v>0</v>
      </c>
      <c r="T784" t="str">
        <f>IFERROR(VLOOKUP(S784,Sheet2!$A$6:$B$31,2,0),"Not Available")</f>
        <v>Not Available</v>
      </c>
      <c r="U784" t="s">
        <v>21</v>
      </c>
      <c r="V784">
        <v>21782</v>
      </c>
      <c r="W784" s="1">
        <v>7351</v>
      </c>
      <c r="X784" t="s">
        <v>22</v>
      </c>
      <c r="Y784">
        <v>0</v>
      </c>
      <c r="Z784">
        <v>16.489999999999998</v>
      </c>
    </row>
    <row r="785" spans="1:26" x14ac:dyDescent="0.3">
      <c r="A785">
        <v>62296317087</v>
      </c>
      <c r="B785" t="s">
        <v>724</v>
      </c>
      <c r="C785">
        <v>72143942308</v>
      </c>
      <c r="D785" t="s">
        <v>727</v>
      </c>
      <c r="E785" s="1">
        <v>700000</v>
      </c>
      <c r="F785">
        <v>9.85</v>
      </c>
      <c r="G785" s="1">
        <v>476801.47</v>
      </c>
      <c r="H785" s="1">
        <v>602026.47</v>
      </c>
      <c r="I785" s="5">
        <f t="shared" si="38"/>
        <v>125225</v>
      </c>
      <c r="J785" s="8">
        <f t="shared" si="36"/>
        <v>10.708482982726185</v>
      </c>
      <c r="K785" s="1">
        <v>125225</v>
      </c>
      <c r="L785" s="7">
        <f t="shared" si="37"/>
        <v>0</v>
      </c>
      <c r="M785" s="2">
        <v>41500</v>
      </c>
      <c r="N785">
        <v>31</v>
      </c>
      <c r="O785">
        <v>20</v>
      </c>
      <c r="P785">
        <v>11</v>
      </c>
      <c r="Q785">
        <v>4</v>
      </c>
      <c r="R785">
        <v>4</v>
      </c>
      <c r="S785">
        <v>506</v>
      </c>
      <c r="T785" t="str">
        <f>IFERROR(VLOOKUP(S785,Sheet2!$A$6:$B$31,2,0),"Not Available")</f>
        <v>3 EMI =&gt; 30 days over-due</v>
      </c>
      <c r="U785" t="s">
        <v>21</v>
      </c>
      <c r="V785">
        <v>21782</v>
      </c>
      <c r="W785" s="1">
        <v>11694</v>
      </c>
      <c r="X785" s="2">
        <v>42261</v>
      </c>
      <c r="Y785" s="1">
        <v>26548.57</v>
      </c>
      <c r="Z785" s="1">
        <v>53199.27</v>
      </c>
    </row>
    <row r="786" spans="1:26" x14ac:dyDescent="0.3">
      <c r="A786">
        <v>62336890502</v>
      </c>
      <c r="B786" t="s">
        <v>728</v>
      </c>
      <c r="C786">
        <v>72000907160</v>
      </c>
      <c r="D786" t="s">
        <v>729</v>
      </c>
      <c r="E786" s="1">
        <v>617000</v>
      </c>
      <c r="F786">
        <v>10.050000000000001</v>
      </c>
      <c r="G786" s="1">
        <v>485133.64</v>
      </c>
      <c r="H786" s="1">
        <v>472593.64</v>
      </c>
      <c r="I786" s="5">
        <f t="shared" si="38"/>
        <v>0</v>
      </c>
      <c r="J786" s="8">
        <f t="shared" si="36"/>
        <v>0</v>
      </c>
      <c r="K786">
        <v>0</v>
      </c>
      <c r="L786" s="7">
        <f t="shared" si="37"/>
        <v>0</v>
      </c>
      <c r="M786" s="2">
        <v>41713</v>
      </c>
      <c r="N786">
        <v>24</v>
      </c>
      <c r="O786">
        <v>24</v>
      </c>
      <c r="P786">
        <v>0</v>
      </c>
      <c r="Q786">
        <v>0</v>
      </c>
      <c r="R786">
        <v>0</v>
      </c>
      <c r="S786">
        <v>0</v>
      </c>
      <c r="T786" t="str">
        <f>IFERROR(VLOOKUP(S786,Sheet2!$A$6:$B$31,2,0),"Not Available")</f>
        <v>Not Available</v>
      </c>
      <c r="U786" t="s">
        <v>21</v>
      </c>
      <c r="V786">
        <v>21782</v>
      </c>
      <c r="W786" s="1">
        <v>10371</v>
      </c>
      <c r="X786" t="s">
        <v>22</v>
      </c>
      <c r="Y786">
        <v>0</v>
      </c>
      <c r="Z786">
        <v>0</v>
      </c>
    </row>
    <row r="787" spans="1:26" x14ac:dyDescent="0.3">
      <c r="A787">
        <v>62338455896</v>
      </c>
      <c r="B787" t="s">
        <v>728</v>
      </c>
      <c r="C787">
        <v>79230518831</v>
      </c>
      <c r="D787" t="s">
        <v>730</v>
      </c>
      <c r="E787" s="1">
        <v>695000</v>
      </c>
      <c r="F787">
        <v>10.050000000000001</v>
      </c>
      <c r="G787" s="1">
        <v>475034</v>
      </c>
      <c r="H787" s="1">
        <v>27137</v>
      </c>
      <c r="I787" s="5">
        <f t="shared" si="38"/>
        <v>0</v>
      </c>
      <c r="J787" s="8">
        <f t="shared" si="36"/>
        <v>0</v>
      </c>
      <c r="K787">
        <v>0</v>
      </c>
      <c r="L787" s="7">
        <f t="shared" si="37"/>
        <v>0</v>
      </c>
      <c r="M787" s="2">
        <v>41725</v>
      </c>
      <c r="N787">
        <v>23</v>
      </c>
      <c r="O787">
        <v>23</v>
      </c>
      <c r="P787">
        <v>0</v>
      </c>
      <c r="Q787">
        <v>0</v>
      </c>
      <c r="R787">
        <v>0</v>
      </c>
      <c r="S787">
        <v>0</v>
      </c>
      <c r="T787" t="str">
        <f>IFERROR(VLOOKUP(S787,Sheet2!$A$6:$B$31,2,0),"Not Available")</f>
        <v>Not Available</v>
      </c>
      <c r="U787" t="s">
        <v>21</v>
      </c>
      <c r="V787">
        <v>21782</v>
      </c>
      <c r="W787" s="1">
        <v>11896</v>
      </c>
      <c r="X787" t="s">
        <v>22</v>
      </c>
      <c r="Y787">
        <v>0</v>
      </c>
      <c r="Z787">
        <v>0</v>
      </c>
    </row>
    <row r="788" spans="1:26" x14ac:dyDescent="0.3">
      <c r="A788">
        <v>62345428749</v>
      </c>
      <c r="B788" t="s">
        <v>731</v>
      </c>
      <c r="C788">
        <v>78203358218</v>
      </c>
      <c r="D788" t="s">
        <v>732</v>
      </c>
      <c r="E788" s="1">
        <v>995000</v>
      </c>
      <c r="F788">
        <v>10.15</v>
      </c>
      <c r="G788" s="1">
        <v>817086.68</v>
      </c>
      <c r="H788" s="1">
        <v>769336.68</v>
      </c>
      <c r="I788" s="5">
        <f t="shared" si="38"/>
        <v>0</v>
      </c>
      <c r="J788" s="8">
        <f t="shared" si="36"/>
        <v>0</v>
      </c>
      <c r="K788">
        <v>0</v>
      </c>
      <c r="L788" s="7">
        <f t="shared" si="37"/>
        <v>0</v>
      </c>
      <c r="M788" s="2">
        <v>41799</v>
      </c>
      <c r="N788">
        <v>21</v>
      </c>
      <c r="O788">
        <v>21</v>
      </c>
      <c r="P788">
        <v>0</v>
      </c>
      <c r="Q788">
        <v>0</v>
      </c>
      <c r="R788">
        <v>0</v>
      </c>
      <c r="S788">
        <v>0</v>
      </c>
      <c r="T788" t="str">
        <f>IFERROR(VLOOKUP(S788,Sheet2!$A$6:$B$31,2,0),"Not Available")</f>
        <v>Not Available</v>
      </c>
      <c r="U788" t="s">
        <v>21</v>
      </c>
      <c r="V788">
        <v>21782</v>
      </c>
      <c r="W788" s="1">
        <v>16914</v>
      </c>
      <c r="X788" t="s">
        <v>22</v>
      </c>
      <c r="Y788">
        <v>0</v>
      </c>
      <c r="Z788">
        <v>0</v>
      </c>
    </row>
    <row r="789" spans="1:26" x14ac:dyDescent="0.3">
      <c r="A789">
        <v>62346920296</v>
      </c>
      <c r="B789" t="s">
        <v>731</v>
      </c>
      <c r="C789">
        <v>79204672169</v>
      </c>
      <c r="D789" t="s">
        <v>733</v>
      </c>
      <c r="E789" s="1">
        <v>200000</v>
      </c>
      <c r="F789">
        <v>10.15</v>
      </c>
      <c r="G789" s="1">
        <v>123531.9</v>
      </c>
      <c r="H789" s="1">
        <v>122372.9</v>
      </c>
      <c r="I789" s="5">
        <f t="shared" si="38"/>
        <v>0</v>
      </c>
      <c r="J789" s="8">
        <f t="shared" si="36"/>
        <v>0</v>
      </c>
      <c r="K789">
        <v>0</v>
      </c>
      <c r="L789" s="7">
        <f t="shared" si="37"/>
        <v>0</v>
      </c>
      <c r="M789" s="2">
        <v>41813</v>
      </c>
      <c r="N789">
        <v>20</v>
      </c>
      <c r="O789">
        <v>20</v>
      </c>
      <c r="P789">
        <v>0</v>
      </c>
      <c r="Q789">
        <v>0</v>
      </c>
      <c r="R789">
        <v>0</v>
      </c>
      <c r="S789">
        <v>0</v>
      </c>
      <c r="T789" t="str">
        <f>IFERROR(VLOOKUP(S789,Sheet2!$A$6:$B$31,2,0),"Not Available")</f>
        <v>Not Available</v>
      </c>
      <c r="U789" t="s">
        <v>21</v>
      </c>
      <c r="V789">
        <v>0</v>
      </c>
      <c r="W789" s="1">
        <v>5121</v>
      </c>
      <c r="X789" t="s">
        <v>22</v>
      </c>
      <c r="Y789">
        <v>0</v>
      </c>
      <c r="Z789">
        <v>0</v>
      </c>
    </row>
    <row r="790" spans="1:26" x14ac:dyDescent="0.3">
      <c r="A790">
        <v>62371335614</v>
      </c>
      <c r="B790" t="s">
        <v>731</v>
      </c>
      <c r="C790">
        <v>72191627695</v>
      </c>
      <c r="D790" t="s">
        <v>734</v>
      </c>
      <c r="E790" s="1">
        <v>685000</v>
      </c>
      <c r="F790">
        <v>10.15</v>
      </c>
      <c r="G790" s="1">
        <v>585358.76</v>
      </c>
      <c r="H790" s="1">
        <v>585314.76</v>
      </c>
      <c r="I790" s="5">
        <f t="shared" si="38"/>
        <v>0</v>
      </c>
      <c r="J790" s="8">
        <f t="shared" si="36"/>
        <v>0</v>
      </c>
      <c r="K790">
        <v>0</v>
      </c>
      <c r="L790" s="7">
        <f t="shared" si="37"/>
        <v>0</v>
      </c>
      <c r="M790" s="2">
        <v>41908</v>
      </c>
      <c r="N790">
        <v>18</v>
      </c>
      <c r="O790">
        <v>18</v>
      </c>
      <c r="P790">
        <v>0</v>
      </c>
      <c r="Q790">
        <v>0</v>
      </c>
      <c r="R790">
        <v>0</v>
      </c>
      <c r="S790">
        <v>0</v>
      </c>
      <c r="T790" t="str">
        <f>IFERROR(VLOOKUP(S790,Sheet2!$A$6:$B$31,2,0),"Not Available")</f>
        <v>Not Available</v>
      </c>
      <c r="U790" t="s">
        <v>21</v>
      </c>
      <c r="V790">
        <v>21782</v>
      </c>
      <c r="W790" s="1">
        <v>11550</v>
      </c>
      <c r="X790" t="s">
        <v>22</v>
      </c>
      <c r="Y790">
        <v>0</v>
      </c>
      <c r="Z790">
        <v>0</v>
      </c>
    </row>
    <row r="791" spans="1:26" x14ac:dyDescent="0.3">
      <c r="A791">
        <v>62373642238</v>
      </c>
      <c r="B791" t="s">
        <v>735</v>
      </c>
      <c r="C791">
        <v>72186012225</v>
      </c>
      <c r="D791" t="s">
        <v>736</v>
      </c>
      <c r="E791" s="1">
        <v>545000</v>
      </c>
      <c r="F791">
        <v>10.15</v>
      </c>
      <c r="G791" s="1">
        <v>465262.2</v>
      </c>
      <c r="H791" s="1">
        <v>462767.2</v>
      </c>
      <c r="I791" s="5">
        <f t="shared" si="38"/>
        <v>0</v>
      </c>
      <c r="J791" s="8">
        <f t="shared" si="36"/>
        <v>0</v>
      </c>
      <c r="K791">
        <v>0</v>
      </c>
      <c r="L791" s="7">
        <f t="shared" si="37"/>
        <v>0</v>
      </c>
      <c r="M791" s="2">
        <v>41921</v>
      </c>
      <c r="N791">
        <v>17</v>
      </c>
      <c r="O791">
        <v>17</v>
      </c>
      <c r="P791">
        <v>0</v>
      </c>
      <c r="Q791">
        <v>0</v>
      </c>
      <c r="R791">
        <v>0</v>
      </c>
      <c r="S791">
        <v>0</v>
      </c>
      <c r="T791" t="str">
        <f>IFERROR(VLOOKUP(S791,Sheet2!$A$6:$B$31,2,0),"Not Available")</f>
        <v>Not Available</v>
      </c>
      <c r="U791" t="s">
        <v>21</v>
      </c>
      <c r="V791">
        <v>0</v>
      </c>
      <c r="W791" s="1">
        <v>9265</v>
      </c>
      <c r="X791" t="s">
        <v>22</v>
      </c>
      <c r="Y791">
        <v>0</v>
      </c>
      <c r="Z791">
        <v>0</v>
      </c>
    </row>
    <row r="792" spans="1:26" x14ac:dyDescent="0.3">
      <c r="A792">
        <v>62376370777</v>
      </c>
      <c r="B792" t="s">
        <v>735</v>
      </c>
      <c r="C792">
        <v>72194601210</v>
      </c>
      <c r="D792" t="s">
        <v>737</v>
      </c>
      <c r="E792" s="1">
        <v>1180000</v>
      </c>
      <c r="F792">
        <v>10.15</v>
      </c>
      <c r="G792" s="1">
        <v>999290</v>
      </c>
      <c r="H792" s="1">
        <v>963349</v>
      </c>
      <c r="I792" s="5">
        <f t="shared" si="38"/>
        <v>0</v>
      </c>
      <c r="J792" s="8">
        <f t="shared" si="36"/>
        <v>0</v>
      </c>
      <c r="K792">
        <v>0</v>
      </c>
      <c r="L792" s="7">
        <f t="shared" si="37"/>
        <v>0</v>
      </c>
      <c r="M792" s="2">
        <v>41932</v>
      </c>
      <c r="N792">
        <v>17</v>
      </c>
      <c r="O792">
        <v>17</v>
      </c>
      <c r="P792">
        <v>0</v>
      </c>
      <c r="Q792">
        <v>0</v>
      </c>
      <c r="R792">
        <v>0</v>
      </c>
      <c r="S792">
        <v>0</v>
      </c>
      <c r="T792" t="str">
        <f>IFERROR(VLOOKUP(S792,Sheet2!$A$6:$B$31,2,0),"Not Available")</f>
        <v>Not Available</v>
      </c>
      <c r="U792" t="s">
        <v>21</v>
      </c>
      <c r="V792">
        <v>21782</v>
      </c>
      <c r="W792" s="1">
        <v>20059</v>
      </c>
      <c r="X792" t="s">
        <v>22</v>
      </c>
      <c r="Y792">
        <v>0</v>
      </c>
      <c r="Z792">
        <v>0</v>
      </c>
    </row>
    <row r="793" spans="1:26" x14ac:dyDescent="0.3">
      <c r="A793">
        <v>62377001005</v>
      </c>
      <c r="B793" t="s">
        <v>735</v>
      </c>
      <c r="C793">
        <v>78204943467</v>
      </c>
      <c r="D793" t="s">
        <v>738</v>
      </c>
      <c r="E793" s="1">
        <v>200000</v>
      </c>
      <c r="F793">
        <v>10.15</v>
      </c>
      <c r="G793" s="1">
        <v>156644</v>
      </c>
      <c r="H793" s="1">
        <v>151718</v>
      </c>
      <c r="I793" s="5">
        <f t="shared" si="38"/>
        <v>0</v>
      </c>
      <c r="J793" s="8">
        <f t="shared" si="36"/>
        <v>0</v>
      </c>
      <c r="K793">
        <v>0</v>
      </c>
      <c r="L793" s="7">
        <f t="shared" si="37"/>
        <v>0</v>
      </c>
      <c r="M793" s="2">
        <v>41935</v>
      </c>
      <c r="N793">
        <v>16</v>
      </c>
      <c r="O793">
        <v>16</v>
      </c>
      <c r="P793">
        <v>0</v>
      </c>
      <c r="Q793">
        <v>0</v>
      </c>
      <c r="R793">
        <v>0</v>
      </c>
      <c r="S793">
        <v>0</v>
      </c>
      <c r="T793" t="str">
        <f>IFERROR(VLOOKUP(S793,Sheet2!$A$6:$B$31,2,0),"Not Available")</f>
        <v>Not Available</v>
      </c>
      <c r="U793" t="s">
        <v>21</v>
      </c>
      <c r="V793">
        <v>0</v>
      </c>
      <c r="W793" s="1">
        <v>4366</v>
      </c>
      <c r="X793" t="s">
        <v>22</v>
      </c>
      <c r="Y793">
        <v>0</v>
      </c>
      <c r="Z793">
        <v>0</v>
      </c>
    </row>
    <row r="794" spans="1:26" x14ac:dyDescent="0.3">
      <c r="A794">
        <v>62379013440</v>
      </c>
      <c r="B794" t="s">
        <v>735</v>
      </c>
      <c r="C794">
        <v>72005864948</v>
      </c>
      <c r="D794" t="s">
        <v>562</v>
      </c>
      <c r="E794" s="1">
        <v>820000</v>
      </c>
      <c r="F794">
        <v>10.15</v>
      </c>
      <c r="G794" s="1">
        <v>679086.56</v>
      </c>
      <c r="H794" s="1">
        <v>115166.56</v>
      </c>
      <c r="I794" s="5">
        <f t="shared" si="38"/>
        <v>0</v>
      </c>
      <c r="J794" s="8">
        <f t="shared" si="36"/>
        <v>0</v>
      </c>
      <c r="K794">
        <v>0</v>
      </c>
      <c r="L794" s="7">
        <f t="shared" si="37"/>
        <v>0</v>
      </c>
      <c r="M794" s="2">
        <v>41946</v>
      </c>
      <c r="N794">
        <v>15</v>
      </c>
      <c r="O794">
        <v>15</v>
      </c>
      <c r="P794">
        <v>0</v>
      </c>
      <c r="Q794">
        <v>0</v>
      </c>
      <c r="R794">
        <v>0</v>
      </c>
      <c r="S794">
        <v>0</v>
      </c>
      <c r="T794" t="str">
        <f>IFERROR(VLOOKUP(S794,Sheet2!$A$6:$B$31,2,0),"Not Available")</f>
        <v>Not Available</v>
      </c>
      <c r="U794" t="s">
        <v>21</v>
      </c>
      <c r="V794">
        <v>21782</v>
      </c>
      <c r="W794" s="1">
        <v>13939</v>
      </c>
      <c r="X794" t="s">
        <v>22</v>
      </c>
      <c r="Y794">
        <v>0</v>
      </c>
      <c r="Z794">
        <v>0</v>
      </c>
    </row>
    <row r="795" spans="1:26" x14ac:dyDescent="0.3">
      <c r="A795">
        <v>62379110750</v>
      </c>
      <c r="B795" t="s">
        <v>735</v>
      </c>
      <c r="C795">
        <v>72195676592</v>
      </c>
      <c r="D795" t="s">
        <v>739</v>
      </c>
      <c r="E795" s="1">
        <v>669000</v>
      </c>
      <c r="F795">
        <v>10.15</v>
      </c>
      <c r="G795" s="1">
        <v>567746.9</v>
      </c>
      <c r="H795" s="1">
        <v>346740.9</v>
      </c>
      <c r="I795" s="5">
        <f t="shared" si="38"/>
        <v>0</v>
      </c>
      <c r="J795" s="8">
        <f t="shared" si="36"/>
        <v>0</v>
      </c>
      <c r="K795">
        <v>0</v>
      </c>
      <c r="L795" s="7">
        <f t="shared" si="37"/>
        <v>0</v>
      </c>
      <c r="M795" s="2">
        <v>41946</v>
      </c>
      <c r="N795">
        <v>16</v>
      </c>
      <c r="O795">
        <v>16</v>
      </c>
      <c r="P795">
        <v>0</v>
      </c>
      <c r="Q795">
        <v>0</v>
      </c>
      <c r="R795">
        <v>0</v>
      </c>
      <c r="S795">
        <v>0</v>
      </c>
      <c r="T795" t="str">
        <f>IFERROR(VLOOKUP(S795,Sheet2!$A$6:$B$31,2,0),"Not Available")</f>
        <v>Not Available</v>
      </c>
      <c r="U795" t="s">
        <v>21</v>
      </c>
      <c r="V795">
        <v>21782</v>
      </c>
      <c r="W795" s="1">
        <v>11280</v>
      </c>
      <c r="X795" t="s">
        <v>22</v>
      </c>
      <c r="Y795">
        <v>0</v>
      </c>
      <c r="Z795">
        <v>0</v>
      </c>
    </row>
    <row r="796" spans="1:26" x14ac:dyDescent="0.3">
      <c r="A796">
        <v>62385283103</v>
      </c>
      <c r="B796" t="s">
        <v>735</v>
      </c>
      <c r="C796">
        <v>79241993020</v>
      </c>
      <c r="D796" t="s">
        <v>740</v>
      </c>
      <c r="E796" s="1">
        <v>450000</v>
      </c>
      <c r="F796">
        <v>10.15</v>
      </c>
      <c r="G796" s="1">
        <v>353778</v>
      </c>
      <c r="H796" s="1">
        <v>253748</v>
      </c>
      <c r="I796" s="5">
        <f t="shared" si="38"/>
        <v>0</v>
      </c>
      <c r="J796" s="8">
        <f t="shared" si="36"/>
        <v>0</v>
      </c>
      <c r="K796">
        <v>0</v>
      </c>
      <c r="L796" s="7">
        <f t="shared" si="37"/>
        <v>0</v>
      </c>
      <c r="M796" s="2">
        <v>41974</v>
      </c>
      <c r="N796">
        <v>14</v>
      </c>
      <c r="O796">
        <v>14</v>
      </c>
      <c r="P796">
        <v>0</v>
      </c>
      <c r="Q796">
        <v>0</v>
      </c>
      <c r="R796">
        <v>0</v>
      </c>
      <c r="S796">
        <v>0</v>
      </c>
      <c r="T796" t="str">
        <f>IFERROR(VLOOKUP(S796,Sheet2!$A$6:$B$31,2,0),"Not Available")</f>
        <v>Not Available</v>
      </c>
      <c r="U796" t="s">
        <v>21</v>
      </c>
      <c r="V796">
        <v>0</v>
      </c>
      <c r="W796" s="1">
        <v>9798</v>
      </c>
      <c r="X796" t="s">
        <v>22</v>
      </c>
      <c r="Y796">
        <v>0</v>
      </c>
      <c r="Z796">
        <v>0</v>
      </c>
    </row>
    <row r="797" spans="1:26" x14ac:dyDescent="0.3">
      <c r="A797">
        <v>62386155067</v>
      </c>
      <c r="B797" t="s">
        <v>735</v>
      </c>
      <c r="C797">
        <v>72045270720</v>
      </c>
      <c r="D797" t="s">
        <v>741</v>
      </c>
      <c r="E797" s="1">
        <v>459000</v>
      </c>
      <c r="F797">
        <v>10.15</v>
      </c>
      <c r="G797" s="1">
        <v>366261.32</v>
      </c>
      <c r="H797" s="1">
        <v>366171.32</v>
      </c>
      <c r="I797" s="5">
        <f t="shared" si="38"/>
        <v>0</v>
      </c>
      <c r="J797" s="8">
        <f t="shared" si="36"/>
        <v>0</v>
      </c>
      <c r="K797">
        <v>0</v>
      </c>
      <c r="L797" s="7">
        <f t="shared" si="37"/>
        <v>0</v>
      </c>
      <c r="M797" s="2">
        <v>41978</v>
      </c>
      <c r="N797">
        <v>14</v>
      </c>
      <c r="O797">
        <v>14</v>
      </c>
      <c r="P797">
        <v>0</v>
      </c>
      <c r="Q797">
        <v>0</v>
      </c>
      <c r="R797">
        <v>0</v>
      </c>
      <c r="S797">
        <v>0</v>
      </c>
      <c r="T797" t="str">
        <f>IFERROR(VLOOKUP(S797,Sheet2!$A$6:$B$31,2,0),"Not Available")</f>
        <v>Not Available</v>
      </c>
      <c r="U797" t="s">
        <v>21</v>
      </c>
      <c r="V797">
        <v>0</v>
      </c>
      <c r="W797" s="1">
        <v>9994</v>
      </c>
      <c r="X797" t="s">
        <v>22</v>
      </c>
      <c r="Y797">
        <v>0</v>
      </c>
      <c r="Z797">
        <v>0</v>
      </c>
    </row>
    <row r="798" spans="1:26" x14ac:dyDescent="0.3">
      <c r="A798">
        <v>62386260504</v>
      </c>
      <c r="B798" t="s">
        <v>735</v>
      </c>
      <c r="C798">
        <v>72230131275</v>
      </c>
      <c r="D798" t="s">
        <v>742</v>
      </c>
      <c r="E798" s="1">
        <v>500000</v>
      </c>
      <c r="F798">
        <v>10.15</v>
      </c>
      <c r="G798" s="1">
        <v>438114.85</v>
      </c>
      <c r="H798" s="1">
        <v>435114.85</v>
      </c>
      <c r="I798" s="5">
        <f t="shared" si="38"/>
        <v>0</v>
      </c>
      <c r="J798" s="8">
        <f t="shared" si="36"/>
        <v>0</v>
      </c>
      <c r="K798">
        <v>0</v>
      </c>
      <c r="L798" s="7">
        <f t="shared" si="37"/>
        <v>0</v>
      </c>
      <c r="M798" s="2">
        <v>41979</v>
      </c>
      <c r="N798">
        <v>14</v>
      </c>
      <c r="O798">
        <v>14</v>
      </c>
      <c r="P798">
        <v>0</v>
      </c>
      <c r="Q798">
        <v>0</v>
      </c>
      <c r="R798">
        <v>0</v>
      </c>
      <c r="S798">
        <v>0</v>
      </c>
      <c r="T798" t="str">
        <f>IFERROR(VLOOKUP(S798,Sheet2!$A$6:$B$31,2,0),"Not Available")</f>
        <v>Not Available</v>
      </c>
      <c r="U798" t="s">
        <v>21</v>
      </c>
      <c r="V798">
        <v>0</v>
      </c>
      <c r="W798" s="1">
        <v>8500</v>
      </c>
      <c r="X798" t="s">
        <v>22</v>
      </c>
      <c r="Y798">
        <v>0</v>
      </c>
      <c r="Z798">
        <v>0</v>
      </c>
    </row>
    <row r="799" spans="1:26" x14ac:dyDescent="0.3">
      <c r="A799">
        <v>62401142814</v>
      </c>
      <c r="B799" t="s">
        <v>735</v>
      </c>
      <c r="C799">
        <v>72055567797</v>
      </c>
      <c r="D799" t="s">
        <v>150</v>
      </c>
      <c r="E799" s="1">
        <v>600000</v>
      </c>
      <c r="F799">
        <v>10.15</v>
      </c>
      <c r="G799" s="1">
        <v>534472</v>
      </c>
      <c r="H799" s="1">
        <v>524272</v>
      </c>
      <c r="I799" s="5">
        <f t="shared" si="38"/>
        <v>0</v>
      </c>
      <c r="J799" s="8">
        <f t="shared" si="36"/>
        <v>0</v>
      </c>
      <c r="K799">
        <v>0</v>
      </c>
      <c r="L799" s="7">
        <f t="shared" si="37"/>
        <v>0</v>
      </c>
      <c r="M799" s="2">
        <v>42041</v>
      </c>
      <c r="N799">
        <v>13</v>
      </c>
      <c r="O799">
        <v>13</v>
      </c>
      <c r="P799">
        <v>0</v>
      </c>
      <c r="Q799">
        <v>0</v>
      </c>
      <c r="R799">
        <v>0</v>
      </c>
      <c r="S799">
        <v>0</v>
      </c>
      <c r="T799" t="str">
        <f>IFERROR(VLOOKUP(S799,Sheet2!$A$6:$B$31,2,0),"Not Available")</f>
        <v>Not Available</v>
      </c>
      <c r="U799" t="s">
        <v>21</v>
      </c>
      <c r="V799">
        <v>0</v>
      </c>
      <c r="W799" s="1">
        <v>10200</v>
      </c>
      <c r="X799" t="s">
        <v>22</v>
      </c>
      <c r="Y799">
        <v>0</v>
      </c>
      <c r="Z799">
        <v>0</v>
      </c>
    </row>
    <row r="800" spans="1:26" x14ac:dyDescent="0.3">
      <c r="A800">
        <v>62409704286</v>
      </c>
      <c r="B800" t="s">
        <v>743</v>
      </c>
      <c r="C800">
        <v>72046865241</v>
      </c>
      <c r="D800" t="s">
        <v>744</v>
      </c>
      <c r="E800" s="1">
        <v>800000</v>
      </c>
      <c r="F800">
        <v>9.9499999999999993</v>
      </c>
      <c r="G800" s="1">
        <v>717455</v>
      </c>
      <c r="H800" s="1">
        <v>702827</v>
      </c>
      <c r="I800" s="5">
        <f t="shared" si="38"/>
        <v>0</v>
      </c>
      <c r="J800" s="8">
        <f t="shared" si="36"/>
        <v>0</v>
      </c>
      <c r="K800">
        <v>0</v>
      </c>
      <c r="L800" s="7">
        <f t="shared" si="37"/>
        <v>0</v>
      </c>
      <c r="M800" s="2">
        <v>42083</v>
      </c>
      <c r="N800">
        <v>12</v>
      </c>
      <c r="O800">
        <v>12</v>
      </c>
      <c r="P800">
        <v>0</v>
      </c>
      <c r="Q800">
        <v>0</v>
      </c>
      <c r="R800">
        <v>0</v>
      </c>
      <c r="S800">
        <v>0</v>
      </c>
      <c r="T800" t="str">
        <f>IFERROR(VLOOKUP(S800,Sheet2!$A$6:$B$31,2,0),"Not Available")</f>
        <v>Not Available</v>
      </c>
      <c r="U800" t="s">
        <v>21</v>
      </c>
      <c r="V800">
        <v>0</v>
      </c>
      <c r="W800" s="1">
        <v>13406</v>
      </c>
      <c r="X800" t="s">
        <v>22</v>
      </c>
      <c r="Y800">
        <v>0</v>
      </c>
      <c r="Z800">
        <v>0</v>
      </c>
    </row>
    <row r="801" spans="1:26" x14ac:dyDescent="0.3">
      <c r="A801">
        <v>62410556754</v>
      </c>
      <c r="B801" t="s">
        <v>743</v>
      </c>
      <c r="C801">
        <v>72174130140</v>
      </c>
      <c r="D801" t="s">
        <v>745</v>
      </c>
      <c r="E801" s="1">
        <v>1203000</v>
      </c>
      <c r="F801">
        <v>9.9499999999999993</v>
      </c>
      <c r="G801" s="1">
        <v>1086813.24</v>
      </c>
      <c r="H801" s="1">
        <v>1106921.24</v>
      </c>
      <c r="I801" s="5">
        <f t="shared" si="38"/>
        <v>20108</v>
      </c>
      <c r="J801" s="8">
        <f t="shared" si="36"/>
        <v>0.9974701126047919</v>
      </c>
      <c r="K801" s="1">
        <v>20108</v>
      </c>
      <c r="L801" s="7">
        <f t="shared" si="37"/>
        <v>0</v>
      </c>
      <c r="M801" s="2">
        <v>42088</v>
      </c>
      <c r="N801">
        <v>12</v>
      </c>
      <c r="O801">
        <v>11</v>
      </c>
      <c r="P801">
        <v>1</v>
      </c>
      <c r="Q801">
        <v>0</v>
      </c>
      <c r="R801">
        <v>0</v>
      </c>
      <c r="S801">
        <v>0</v>
      </c>
      <c r="T801" t="str">
        <f>IFERROR(VLOOKUP(S801,Sheet2!$A$6:$B$31,2,0),"Not Available")</f>
        <v>Not Available</v>
      </c>
      <c r="U801" t="s">
        <v>21</v>
      </c>
      <c r="V801">
        <v>0</v>
      </c>
      <c r="W801" s="1">
        <v>20159</v>
      </c>
      <c r="X801" s="2">
        <v>42460</v>
      </c>
      <c r="Y801">
        <v>0</v>
      </c>
      <c r="Z801">
        <v>0</v>
      </c>
    </row>
    <row r="802" spans="1:26" x14ac:dyDescent="0.3">
      <c r="A802">
        <v>62413779575</v>
      </c>
      <c r="B802" t="s">
        <v>743</v>
      </c>
      <c r="C802">
        <v>72000907499</v>
      </c>
      <c r="D802" t="s">
        <v>746</v>
      </c>
      <c r="E802" s="1">
        <v>600000</v>
      </c>
      <c r="F802">
        <v>9.9499999999999993</v>
      </c>
      <c r="G802" s="1">
        <v>543690.23999999999</v>
      </c>
      <c r="H802" s="1">
        <v>543184.24</v>
      </c>
      <c r="I802" s="5">
        <f t="shared" si="38"/>
        <v>0</v>
      </c>
      <c r="J802" s="8">
        <f t="shared" si="36"/>
        <v>0</v>
      </c>
      <c r="K802">
        <v>0</v>
      </c>
      <c r="L802" s="7">
        <f t="shared" si="37"/>
        <v>0</v>
      </c>
      <c r="M802" s="2">
        <v>42111</v>
      </c>
      <c r="N802">
        <v>10</v>
      </c>
      <c r="O802">
        <v>10</v>
      </c>
      <c r="P802">
        <v>0</v>
      </c>
      <c r="Q802">
        <v>0</v>
      </c>
      <c r="R802">
        <v>0</v>
      </c>
      <c r="S802">
        <v>0</v>
      </c>
      <c r="T802" t="str">
        <f>IFERROR(VLOOKUP(S802,Sheet2!$A$6:$B$31,2,0),"Not Available")</f>
        <v>Not Available</v>
      </c>
      <c r="U802" t="s">
        <v>21</v>
      </c>
      <c r="V802">
        <v>0</v>
      </c>
      <c r="W802" s="1">
        <v>10054</v>
      </c>
      <c r="X802" t="s">
        <v>22</v>
      </c>
      <c r="Y802">
        <v>0</v>
      </c>
      <c r="Z802">
        <v>0</v>
      </c>
    </row>
    <row r="803" spans="1:26" x14ac:dyDescent="0.3">
      <c r="A803">
        <v>62415012460</v>
      </c>
      <c r="B803" t="s">
        <v>743</v>
      </c>
      <c r="C803">
        <v>78249150374</v>
      </c>
      <c r="D803" t="s">
        <v>747</v>
      </c>
      <c r="E803" s="1">
        <v>500000</v>
      </c>
      <c r="F803">
        <v>9.9499999999999993</v>
      </c>
      <c r="G803" s="1">
        <v>426034</v>
      </c>
      <c r="H803" s="1">
        <v>424912</v>
      </c>
      <c r="I803" s="5">
        <f t="shared" si="38"/>
        <v>0</v>
      </c>
      <c r="J803" s="8">
        <f t="shared" si="36"/>
        <v>0</v>
      </c>
      <c r="K803">
        <v>0</v>
      </c>
      <c r="L803" s="7">
        <f t="shared" si="37"/>
        <v>0</v>
      </c>
      <c r="M803" s="2">
        <v>42121</v>
      </c>
      <c r="N803">
        <v>10</v>
      </c>
      <c r="O803">
        <v>10</v>
      </c>
      <c r="P803">
        <v>0</v>
      </c>
      <c r="Q803">
        <v>0</v>
      </c>
      <c r="R803">
        <v>0</v>
      </c>
      <c r="S803">
        <v>0</v>
      </c>
      <c r="T803" t="str">
        <f>IFERROR(VLOOKUP(S803,Sheet2!$A$6:$B$31,2,0),"Not Available")</f>
        <v>Not Available</v>
      </c>
      <c r="U803" t="s">
        <v>21</v>
      </c>
      <c r="V803">
        <v>0</v>
      </c>
      <c r="W803" s="1">
        <v>10698</v>
      </c>
      <c r="X803" t="s">
        <v>22</v>
      </c>
      <c r="Y803">
        <v>0</v>
      </c>
      <c r="Z803">
        <v>0</v>
      </c>
    </row>
    <row r="804" spans="1:26" x14ac:dyDescent="0.3">
      <c r="A804">
        <v>62416349062</v>
      </c>
      <c r="B804" t="s">
        <v>743</v>
      </c>
      <c r="C804">
        <v>72219990801</v>
      </c>
      <c r="D804" t="s">
        <v>748</v>
      </c>
      <c r="E804" s="1">
        <v>480000</v>
      </c>
      <c r="F804">
        <v>9.9499999999999993</v>
      </c>
      <c r="G804" s="1">
        <v>441707.76</v>
      </c>
      <c r="H804" s="1">
        <v>431767.76</v>
      </c>
      <c r="I804" s="5">
        <f t="shared" si="38"/>
        <v>0</v>
      </c>
      <c r="J804" s="8">
        <f t="shared" si="36"/>
        <v>0</v>
      </c>
      <c r="K804">
        <v>0</v>
      </c>
      <c r="L804" s="7">
        <f t="shared" si="37"/>
        <v>0</v>
      </c>
      <c r="M804" s="2">
        <v>42131</v>
      </c>
      <c r="N804">
        <v>10</v>
      </c>
      <c r="O804">
        <v>10</v>
      </c>
      <c r="P804">
        <v>0</v>
      </c>
      <c r="Q804">
        <v>0</v>
      </c>
      <c r="R804">
        <v>0</v>
      </c>
      <c r="S804">
        <v>0</v>
      </c>
      <c r="T804" t="str">
        <f>IFERROR(VLOOKUP(S804,Sheet2!$A$6:$B$31,2,0),"Not Available")</f>
        <v>Not Available</v>
      </c>
      <c r="U804" t="s">
        <v>21</v>
      </c>
      <c r="V804">
        <v>0</v>
      </c>
      <c r="W804" s="1">
        <v>8006</v>
      </c>
      <c r="X804" t="s">
        <v>22</v>
      </c>
      <c r="Y804">
        <v>0</v>
      </c>
      <c r="Z804">
        <v>0</v>
      </c>
    </row>
    <row r="805" spans="1:26" x14ac:dyDescent="0.3">
      <c r="A805">
        <v>62419401791</v>
      </c>
      <c r="B805" t="s">
        <v>743</v>
      </c>
      <c r="C805">
        <v>72047342151</v>
      </c>
      <c r="D805" t="s">
        <v>749</v>
      </c>
      <c r="E805" s="1">
        <v>605000</v>
      </c>
      <c r="F805">
        <v>9.9499999999999993</v>
      </c>
      <c r="G805" s="1">
        <v>563217</v>
      </c>
      <c r="H805" s="1">
        <v>563136</v>
      </c>
      <c r="I805" s="5">
        <f t="shared" si="38"/>
        <v>0</v>
      </c>
      <c r="J805" s="8">
        <f t="shared" si="36"/>
        <v>0</v>
      </c>
      <c r="K805">
        <v>0</v>
      </c>
      <c r="L805" s="7">
        <f t="shared" si="37"/>
        <v>0</v>
      </c>
      <c r="M805" s="2">
        <v>42156</v>
      </c>
      <c r="N805">
        <v>8</v>
      </c>
      <c r="O805">
        <v>8</v>
      </c>
      <c r="P805">
        <v>0</v>
      </c>
      <c r="Q805">
        <v>0</v>
      </c>
      <c r="R805">
        <v>0</v>
      </c>
      <c r="S805">
        <v>0</v>
      </c>
      <c r="T805" t="str">
        <f>IFERROR(VLOOKUP(S805,Sheet2!$A$6:$B$31,2,0),"Not Available")</f>
        <v>Not Available</v>
      </c>
      <c r="U805" t="s">
        <v>21</v>
      </c>
      <c r="V805">
        <v>0</v>
      </c>
      <c r="W805" s="1">
        <v>10091</v>
      </c>
      <c r="X805" t="s">
        <v>22</v>
      </c>
      <c r="Y805">
        <v>0</v>
      </c>
      <c r="Z805">
        <v>0</v>
      </c>
    </row>
    <row r="806" spans="1:26" x14ac:dyDescent="0.3">
      <c r="A806">
        <v>62427457020</v>
      </c>
      <c r="B806" t="s">
        <v>743</v>
      </c>
      <c r="C806">
        <v>72057016714</v>
      </c>
      <c r="D806" t="s">
        <v>750</v>
      </c>
      <c r="E806" s="1">
        <v>1000000</v>
      </c>
      <c r="F806">
        <v>9.9499999999999993</v>
      </c>
      <c r="G806" s="1">
        <v>934459.87</v>
      </c>
      <c r="H806" s="1">
        <v>964991.87</v>
      </c>
      <c r="I806" s="5">
        <f t="shared" si="38"/>
        <v>30532</v>
      </c>
      <c r="J806" s="8">
        <f t="shared" si="36"/>
        <v>1.8305653816176031</v>
      </c>
      <c r="K806" s="1">
        <v>30532</v>
      </c>
      <c r="L806" s="7">
        <f t="shared" si="37"/>
        <v>0</v>
      </c>
      <c r="M806" s="2">
        <v>42212</v>
      </c>
      <c r="N806">
        <v>7</v>
      </c>
      <c r="O806">
        <v>5</v>
      </c>
      <c r="P806">
        <v>2</v>
      </c>
      <c r="Q806">
        <v>0</v>
      </c>
      <c r="R806">
        <v>0</v>
      </c>
      <c r="S806">
        <v>0</v>
      </c>
      <c r="T806" t="str">
        <f>IFERROR(VLOOKUP(S806,Sheet2!$A$6:$B$31,2,0),"Not Available")</f>
        <v>Not Available</v>
      </c>
      <c r="U806" t="s">
        <v>21</v>
      </c>
      <c r="V806">
        <v>0</v>
      </c>
      <c r="W806" s="1">
        <v>16679</v>
      </c>
      <c r="X806" s="2">
        <v>42460</v>
      </c>
      <c r="Y806">
        <v>0</v>
      </c>
      <c r="Z806">
        <v>0</v>
      </c>
    </row>
    <row r="807" spans="1:26" x14ac:dyDescent="0.3">
      <c r="A807">
        <v>62427761685</v>
      </c>
      <c r="B807" t="s">
        <v>743</v>
      </c>
      <c r="C807">
        <v>72054199121</v>
      </c>
      <c r="D807" t="s">
        <v>751</v>
      </c>
      <c r="E807" s="1">
        <v>320000</v>
      </c>
      <c r="F807">
        <v>9.9499999999999993</v>
      </c>
      <c r="G807" s="1">
        <v>298696</v>
      </c>
      <c r="H807" s="1">
        <v>298200</v>
      </c>
      <c r="I807" s="5">
        <f t="shared" si="38"/>
        <v>0</v>
      </c>
      <c r="J807" s="8">
        <f t="shared" si="36"/>
        <v>0</v>
      </c>
      <c r="K807">
        <v>0</v>
      </c>
      <c r="L807" s="7">
        <f t="shared" si="37"/>
        <v>0</v>
      </c>
      <c r="M807" s="2">
        <v>42210</v>
      </c>
      <c r="N807">
        <v>7</v>
      </c>
      <c r="O807">
        <v>7</v>
      </c>
      <c r="P807">
        <v>0</v>
      </c>
      <c r="Q807">
        <v>0</v>
      </c>
      <c r="R807">
        <v>0</v>
      </c>
      <c r="S807">
        <v>0</v>
      </c>
      <c r="T807" t="str">
        <f>IFERROR(VLOOKUP(S807,Sheet2!$A$6:$B$31,2,0),"Not Available")</f>
        <v>Not Available</v>
      </c>
      <c r="U807" t="s">
        <v>21</v>
      </c>
      <c r="V807">
        <v>0</v>
      </c>
      <c r="W807" s="1">
        <v>5338</v>
      </c>
      <c r="X807" t="s">
        <v>22</v>
      </c>
      <c r="Y807">
        <v>0</v>
      </c>
      <c r="Z807">
        <v>0</v>
      </c>
    </row>
    <row r="808" spans="1:26" x14ac:dyDescent="0.3">
      <c r="A808">
        <v>62428508564</v>
      </c>
      <c r="B808" t="s">
        <v>743</v>
      </c>
      <c r="C808">
        <v>72103218031</v>
      </c>
      <c r="D808" t="s">
        <v>752</v>
      </c>
      <c r="E808" s="1">
        <v>1200000</v>
      </c>
      <c r="F808">
        <v>9.9499999999999993</v>
      </c>
      <c r="G808" s="1">
        <v>1117341</v>
      </c>
      <c r="H808" s="1">
        <v>1131461</v>
      </c>
      <c r="I808" s="5">
        <f t="shared" si="38"/>
        <v>14120</v>
      </c>
      <c r="J808" s="8">
        <f t="shared" si="36"/>
        <v>0.70547089682737951</v>
      </c>
      <c r="K808" s="1">
        <v>14120</v>
      </c>
      <c r="L808" s="7">
        <f t="shared" si="37"/>
        <v>0</v>
      </c>
      <c r="M808" s="2">
        <v>42215</v>
      </c>
      <c r="N808">
        <v>7</v>
      </c>
      <c r="O808">
        <v>6</v>
      </c>
      <c r="P808">
        <v>1</v>
      </c>
      <c r="Q808">
        <v>0</v>
      </c>
      <c r="R808">
        <v>0</v>
      </c>
      <c r="S808">
        <v>0</v>
      </c>
      <c r="T808" t="str">
        <f>IFERROR(VLOOKUP(S808,Sheet2!$A$6:$B$31,2,0),"Not Available")</f>
        <v>Not Available</v>
      </c>
      <c r="U808" t="s">
        <v>21</v>
      </c>
      <c r="V808">
        <v>0</v>
      </c>
      <c r="W808" s="1">
        <v>20015</v>
      </c>
      <c r="X808" s="2">
        <v>42460</v>
      </c>
      <c r="Y808">
        <v>0</v>
      </c>
      <c r="Z808">
        <v>0</v>
      </c>
    </row>
    <row r="809" spans="1:26" x14ac:dyDescent="0.3">
      <c r="A809">
        <v>62431823999</v>
      </c>
      <c r="B809" t="s">
        <v>743</v>
      </c>
      <c r="C809">
        <v>72209458380</v>
      </c>
      <c r="D809" t="s">
        <v>753</v>
      </c>
      <c r="E809" s="1">
        <v>550000</v>
      </c>
      <c r="F809">
        <v>9.9499999999999993</v>
      </c>
      <c r="G809" s="1">
        <v>530024.71</v>
      </c>
      <c r="H809" s="1">
        <v>530016.71</v>
      </c>
      <c r="I809" s="5">
        <f t="shared" si="38"/>
        <v>0</v>
      </c>
      <c r="J809" s="8">
        <f t="shared" si="36"/>
        <v>0</v>
      </c>
      <c r="K809">
        <v>0</v>
      </c>
      <c r="L809" s="7">
        <f t="shared" si="37"/>
        <v>0</v>
      </c>
      <c r="M809" s="2">
        <v>42236</v>
      </c>
      <c r="N809">
        <v>7</v>
      </c>
      <c r="O809">
        <v>7</v>
      </c>
      <c r="P809">
        <v>0</v>
      </c>
      <c r="Q809">
        <v>0</v>
      </c>
      <c r="R809">
        <v>0</v>
      </c>
      <c r="S809">
        <v>0</v>
      </c>
      <c r="T809" t="str">
        <f>IFERROR(VLOOKUP(S809,Sheet2!$A$6:$B$31,2,0),"Not Available")</f>
        <v>Not Available</v>
      </c>
      <c r="U809" t="s">
        <v>21</v>
      </c>
      <c r="V809">
        <v>0</v>
      </c>
      <c r="W809" s="1">
        <v>9174</v>
      </c>
      <c r="X809" t="s">
        <v>22</v>
      </c>
      <c r="Y809">
        <v>0</v>
      </c>
      <c r="Z809">
        <v>0</v>
      </c>
    </row>
    <row r="810" spans="1:26" x14ac:dyDescent="0.3">
      <c r="A810">
        <v>62436679879</v>
      </c>
      <c r="B810" t="s">
        <v>743</v>
      </c>
      <c r="C810">
        <v>79242004071</v>
      </c>
      <c r="D810" t="s">
        <v>754</v>
      </c>
      <c r="E810" s="1">
        <v>440000</v>
      </c>
      <c r="F810">
        <v>9.9499999999999993</v>
      </c>
      <c r="G810" s="1">
        <v>418040</v>
      </c>
      <c r="H810" s="1">
        <v>406492</v>
      </c>
      <c r="I810" s="5">
        <f t="shared" si="38"/>
        <v>0</v>
      </c>
      <c r="J810" s="8">
        <f t="shared" si="36"/>
        <v>0</v>
      </c>
      <c r="K810">
        <v>0</v>
      </c>
      <c r="L810" s="7">
        <f t="shared" si="37"/>
        <v>0</v>
      </c>
      <c r="M810" s="2">
        <v>42268</v>
      </c>
      <c r="N810">
        <v>5</v>
      </c>
      <c r="O810">
        <v>5</v>
      </c>
      <c r="P810">
        <v>0</v>
      </c>
      <c r="Q810">
        <v>0</v>
      </c>
      <c r="R810">
        <v>0</v>
      </c>
      <c r="S810">
        <v>0</v>
      </c>
      <c r="T810" t="str">
        <f>IFERROR(VLOOKUP(S810,Sheet2!$A$6:$B$31,2,0),"Not Available")</f>
        <v>Not Available</v>
      </c>
      <c r="U810" t="s">
        <v>21</v>
      </c>
      <c r="V810">
        <v>0</v>
      </c>
      <c r="W810" s="1">
        <v>7339</v>
      </c>
      <c r="X810" t="s">
        <v>22</v>
      </c>
      <c r="Y810">
        <v>0</v>
      </c>
      <c r="Z810">
        <v>0</v>
      </c>
    </row>
    <row r="811" spans="1:26" x14ac:dyDescent="0.3">
      <c r="A811">
        <v>62442758663</v>
      </c>
      <c r="B811" t="s">
        <v>743</v>
      </c>
      <c r="C811">
        <v>72025477128</v>
      </c>
      <c r="D811" t="s">
        <v>755</v>
      </c>
      <c r="E811" s="1">
        <v>715000</v>
      </c>
      <c r="F811">
        <v>9.9499999999999993</v>
      </c>
      <c r="G811" s="1">
        <v>695809</v>
      </c>
      <c r="H811" s="1">
        <v>692217</v>
      </c>
      <c r="I811" s="5">
        <f t="shared" si="38"/>
        <v>0</v>
      </c>
      <c r="J811" s="8">
        <f t="shared" si="36"/>
        <v>0</v>
      </c>
      <c r="K811">
        <v>0</v>
      </c>
      <c r="L811" s="7">
        <f t="shared" si="37"/>
        <v>0</v>
      </c>
      <c r="M811" s="2">
        <v>42314</v>
      </c>
      <c r="N811">
        <v>3</v>
      </c>
      <c r="O811">
        <v>3</v>
      </c>
      <c r="P811">
        <v>0</v>
      </c>
      <c r="Q811">
        <v>0</v>
      </c>
      <c r="R811">
        <v>0</v>
      </c>
      <c r="S811">
        <v>0</v>
      </c>
      <c r="T811" t="str">
        <f>IFERROR(VLOOKUP(S811,Sheet2!$A$6:$B$31,2,0),"Not Available")</f>
        <v>Not Available</v>
      </c>
      <c r="U811" t="s">
        <v>21</v>
      </c>
      <c r="V811">
        <v>0</v>
      </c>
      <c r="W811" s="1">
        <v>11852</v>
      </c>
      <c r="X811" t="s">
        <v>22</v>
      </c>
      <c r="Y811">
        <v>0</v>
      </c>
      <c r="Z811">
        <v>0</v>
      </c>
    </row>
    <row r="812" spans="1:26" x14ac:dyDescent="0.3">
      <c r="A812">
        <v>62443926854</v>
      </c>
      <c r="B812" t="s">
        <v>743</v>
      </c>
      <c r="C812">
        <v>72107673266</v>
      </c>
      <c r="D812" t="s">
        <v>756</v>
      </c>
      <c r="E812" s="1">
        <v>635000</v>
      </c>
      <c r="F812">
        <v>9.9499999999999993</v>
      </c>
      <c r="G812" s="1">
        <v>617301</v>
      </c>
      <c r="H812" s="1">
        <v>617005</v>
      </c>
      <c r="I812" s="5">
        <f t="shared" si="38"/>
        <v>0</v>
      </c>
      <c r="J812" s="8">
        <f t="shared" si="36"/>
        <v>0</v>
      </c>
      <c r="K812">
        <v>0</v>
      </c>
      <c r="L812" s="7">
        <f t="shared" si="37"/>
        <v>0</v>
      </c>
      <c r="M812" s="2">
        <v>42319</v>
      </c>
      <c r="N812">
        <v>3</v>
      </c>
      <c r="O812">
        <v>3</v>
      </c>
      <c r="P812">
        <v>0</v>
      </c>
      <c r="Q812">
        <v>0</v>
      </c>
      <c r="R812">
        <v>0</v>
      </c>
      <c r="S812">
        <v>0</v>
      </c>
      <c r="T812" t="str">
        <f>IFERROR(VLOOKUP(S812,Sheet2!$A$6:$B$31,2,0),"Not Available")</f>
        <v>Not Available</v>
      </c>
      <c r="U812" t="s">
        <v>21</v>
      </c>
      <c r="V812">
        <v>0</v>
      </c>
      <c r="W812" s="1">
        <v>10526</v>
      </c>
      <c r="X812" t="s">
        <v>22</v>
      </c>
      <c r="Y812">
        <v>0</v>
      </c>
      <c r="Z812">
        <v>0</v>
      </c>
    </row>
    <row r="813" spans="1:26" x14ac:dyDescent="0.3">
      <c r="A813">
        <v>62447608113</v>
      </c>
      <c r="B813" t="s">
        <v>743</v>
      </c>
      <c r="C813">
        <v>72174491936</v>
      </c>
      <c r="D813" t="s">
        <v>757</v>
      </c>
      <c r="E813" s="1">
        <v>300000</v>
      </c>
      <c r="F813">
        <v>9.9499999999999993</v>
      </c>
      <c r="G813" s="1">
        <v>293577</v>
      </c>
      <c r="H813" s="1">
        <v>248496</v>
      </c>
      <c r="I813" s="5">
        <f t="shared" si="38"/>
        <v>0</v>
      </c>
      <c r="J813" s="8">
        <f t="shared" si="36"/>
        <v>0</v>
      </c>
      <c r="K813">
        <v>0</v>
      </c>
      <c r="L813" s="7">
        <f t="shared" si="37"/>
        <v>0</v>
      </c>
      <c r="M813" s="2">
        <v>42347</v>
      </c>
      <c r="N813">
        <v>2</v>
      </c>
      <c r="O813">
        <v>2</v>
      </c>
      <c r="P813">
        <v>0</v>
      </c>
      <c r="Q813">
        <v>0</v>
      </c>
      <c r="R813">
        <v>0</v>
      </c>
      <c r="S813">
        <v>0</v>
      </c>
      <c r="T813" t="str">
        <f>IFERROR(VLOOKUP(S813,Sheet2!$A$6:$B$31,2,0),"Not Available")</f>
        <v>Not Available</v>
      </c>
      <c r="U813" t="s">
        <v>21</v>
      </c>
      <c r="V813">
        <v>0</v>
      </c>
      <c r="W813" s="1">
        <v>4973</v>
      </c>
      <c r="X813" t="s">
        <v>22</v>
      </c>
      <c r="Y813">
        <v>0</v>
      </c>
      <c r="Z813">
        <v>0</v>
      </c>
    </row>
    <row r="814" spans="1:26" x14ac:dyDescent="0.3">
      <c r="A814">
        <v>62449896800</v>
      </c>
      <c r="B814" t="s">
        <v>743</v>
      </c>
      <c r="C814">
        <v>72016937155</v>
      </c>
      <c r="D814" t="s">
        <v>758</v>
      </c>
      <c r="E814" s="1">
        <v>540000</v>
      </c>
      <c r="F814">
        <v>9.9499999999999993</v>
      </c>
      <c r="G814" s="1">
        <v>526861</v>
      </c>
      <c r="H814" s="1">
        <v>526714</v>
      </c>
      <c r="I814" s="5">
        <f t="shared" si="38"/>
        <v>0</v>
      </c>
      <c r="J814" s="8">
        <f t="shared" si="36"/>
        <v>0</v>
      </c>
      <c r="K814">
        <v>0</v>
      </c>
      <c r="L814" s="7">
        <f t="shared" si="37"/>
        <v>0</v>
      </c>
      <c r="M814" s="2">
        <v>42367</v>
      </c>
      <c r="N814">
        <v>2</v>
      </c>
      <c r="O814">
        <v>2</v>
      </c>
      <c r="P814">
        <v>0</v>
      </c>
      <c r="Q814">
        <v>0</v>
      </c>
      <c r="R814">
        <v>0</v>
      </c>
      <c r="S814">
        <v>0</v>
      </c>
      <c r="T814" t="str">
        <f>IFERROR(VLOOKUP(S814,Sheet2!$A$6:$B$31,2,0),"Not Available")</f>
        <v>Not Available</v>
      </c>
      <c r="U814" t="s">
        <v>21</v>
      </c>
      <c r="V814">
        <v>0</v>
      </c>
      <c r="W814" s="1">
        <v>8951</v>
      </c>
      <c r="X814" t="s">
        <v>22</v>
      </c>
      <c r="Y814">
        <v>0</v>
      </c>
      <c r="Z814">
        <v>0</v>
      </c>
    </row>
    <row r="815" spans="1:26" x14ac:dyDescent="0.3">
      <c r="A815">
        <v>62450179492</v>
      </c>
      <c r="B815" t="s">
        <v>743</v>
      </c>
      <c r="C815">
        <v>78292360414</v>
      </c>
      <c r="D815" t="s">
        <v>759</v>
      </c>
      <c r="E815" s="1">
        <v>400000</v>
      </c>
      <c r="F815">
        <v>9.9499999999999993</v>
      </c>
      <c r="G815" s="1">
        <v>390156</v>
      </c>
      <c r="H815" s="1">
        <v>389949</v>
      </c>
      <c r="I815" s="5">
        <f t="shared" si="38"/>
        <v>0</v>
      </c>
      <c r="J815" s="8">
        <f t="shared" si="36"/>
        <v>0</v>
      </c>
      <c r="K815">
        <v>0</v>
      </c>
      <c r="L815" s="7">
        <f t="shared" si="37"/>
        <v>0</v>
      </c>
      <c r="M815" s="2">
        <v>42368</v>
      </c>
      <c r="N815">
        <v>2</v>
      </c>
      <c r="O815">
        <v>2</v>
      </c>
      <c r="P815">
        <v>0</v>
      </c>
      <c r="Q815">
        <v>0</v>
      </c>
      <c r="R815">
        <v>0</v>
      </c>
      <c r="S815">
        <v>0</v>
      </c>
      <c r="T815" t="str">
        <f>IFERROR(VLOOKUP(S815,Sheet2!$A$6:$B$31,2,0),"Not Available")</f>
        <v>Not Available</v>
      </c>
      <c r="U815" t="s">
        <v>21</v>
      </c>
      <c r="V815">
        <v>0</v>
      </c>
      <c r="W815" s="1">
        <v>6631</v>
      </c>
      <c r="X815" t="s">
        <v>22</v>
      </c>
      <c r="Y815">
        <v>0</v>
      </c>
      <c r="Z815">
        <v>0</v>
      </c>
    </row>
    <row r="816" spans="1:26" x14ac:dyDescent="0.3">
      <c r="A816">
        <v>62450210774</v>
      </c>
      <c r="B816" t="s">
        <v>743</v>
      </c>
      <c r="C816">
        <v>72070030662</v>
      </c>
      <c r="D816" t="s">
        <v>760</v>
      </c>
      <c r="E816" s="1">
        <v>400000</v>
      </c>
      <c r="F816">
        <v>9.9499999999999993</v>
      </c>
      <c r="G816" s="1">
        <v>390202</v>
      </c>
      <c r="H816" s="1">
        <v>390015</v>
      </c>
      <c r="I816" s="5">
        <f t="shared" si="38"/>
        <v>0</v>
      </c>
      <c r="J816" s="8">
        <f t="shared" si="36"/>
        <v>0</v>
      </c>
      <c r="K816">
        <v>0</v>
      </c>
      <c r="L816" s="7">
        <f t="shared" si="37"/>
        <v>0</v>
      </c>
      <c r="M816" s="2">
        <v>42368</v>
      </c>
      <c r="N816">
        <v>2</v>
      </c>
      <c r="O816">
        <v>2</v>
      </c>
      <c r="P816">
        <v>0</v>
      </c>
      <c r="Q816">
        <v>0</v>
      </c>
      <c r="R816">
        <v>0</v>
      </c>
      <c r="S816">
        <v>0</v>
      </c>
      <c r="T816" t="str">
        <f>IFERROR(VLOOKUP(S816,Sheet2!$A$6:$B$31,2,0),"Not Available")</f>
        <v>Not Available</v>
      </c>
      <c r="U816" t="s">
        <v>21</v>
      </c>
      <c r="V816">
        <v>0</v>
      </c>
      <c r="W816" s="1">
        <v>6631</v>
      </c>
      <c r="X816" t="s">
        <v>22</v>
      </c>
      <c r="Y816">
        <v>0</v>
      </c>
      <c r="Z816">
        <v>0</v>
      </c>
    </row>
    <row r="817" spans="1:26" x14ac:dyDescent="0.3">
      <c r="A817">
        <v>62450412635</v>
      </c>
      <c r="B817" t="s">
        <v>743</v>
      </c>
      <c r="C817">
        <v>72023309620</v>
      </c>
      <c r="D817" t="s">
        <v>761</v>
      </c>
      <c r="E817" s="1">
        <v>600000</v>
      </c>
      <c r="F817">
        <v>9.9499999999999993</v>
      </c>
      <c r="G817" s="1">
        <v>585400</v>
      </c>
      <c r="H817" s="1">
        <v>595015</v>
      </c>
      <c r="I817" s="5">
        <f t="shared" si="38"/>
        <v>9615</v>
      </c>
      <c r="J817" s="8">
        <f t="shared" si="36"/>
        <v>0.97465788139888498</v>
      </c>
      <c r="K817" s="1">
        <v>9615</v>
      </c>
      <c r="L817" s="7">
        <f t="shared" si="37"/>
        <v>0</v>
      </c>
      <c r="M817" s="2">
        <v>42369</v>
      </c>
      <c r="N817">
        <v>2</v>
      </c>
      <c r="O817">
        <v>1</v>
      </c>
      <c r="P817">
        <v>1</v>
      </c>
      <c r="Q817">
        <v>0</v>
      </c>
      <c r="R817">
        <v>0</v>
      </c>
      <c r="S817">
        <v>0</v>
      </c>
      <c r="T817" t="str">
        <f>IFERROR(VLOOKUP(S817,Sheet2!$A$6:$B$31,2,0),"Not Available")</f>
        <v>Not Available</v>
      </c>
      <c r="U817" t="s">
        <v>21</v>
      </c>
      <c r="V817">
        <v>0</v>
      </c>
      <c r="W817" s="1">
        <v>9865</v>
      </c>
      <c r="X817" s="2">
        <v>42460</v>
      </c>
      <c r="Y817">
        <v>0</v>
      </c>
      <c r="Z817">
        <v>0</v>
      </c>
    </row>
    <row r="818" spans="1:26" x14ac:dyDescent="0.3">
      <c r="A818">
        <v>62450475968</v>
      </c>
      <c r="B818" t="s">
        <v>743</v>
      </c>
      <c r="C818">
        <v>72237236421</v>
      </c>
      <c r="D818" t="s">
        <v>762</v>
      </c>
      <c r="E818" s="1">
        <v>800000</v>
      </c>
      <c r="F818">
        <v>9.9499999999999993</v>
      </c>
      <c r="G818" s="1">
        <v>780471</v>
      </c>
      <c r="H818" s="1">
        <v>793530</v>
      </c>
      <c r="I818" s="5">
        <f t="shared" si="38"/>
        <v>13059</v>
      </c>
      <c r="J818" s="8">
        <f t="shared" si="36"/>
        <v>0.99285334144301685</v>
      </c>
      <c r="K818" s="1">
        <v>13059</v>
      </c>
      <c r="L818" s="7">
        <f t="shared" si="37"/>
        <v>0</v>
      </c>
      <c r="M818" s="2">
        <v>42369</v>
      </c>
      <c r="N818">
        <v>2</v>
      </c>
      <c r="O818">
        <v>1</v>
      </c>
      <c r="P818">
        <v>1</v>
      </c>
      <c r="Q818">
        <v>0</v>
      </c>
      <c r="R818">
        <v>0</v>
      </c>
      <c r="S818">
        <v>0</v>
      </c>
      <c r="T818" t="str">
        <f>IFERROR(VLOOKUP(S818,Sheet2!$A$6:$B$31,2,0),"Not Available")</f>
        <v>Not Available</v>
      </c>
      <c r="U818" t="s">
        <v>21</v>
      </c>
      <c r="V818">
        <v>0</v>
      </c>
      <c r="W818" s="1">
        <v>13153</v>
      </c>
      <c r="X818" s="2">
        <v>42460</v>
      </c>
      <c r="Y818">
        <v>0</v>
      </c>
      <c r="Z818">
        <v>0</v>
      </c>
    </row>
    <row r="819" spans="1:26" x14ac:dyDescent="0.3">
      <c r="A819">
        <v>62455348914</v>
      </c>
      <c r="B819" t="s">
        <v>763</v>
      </c>
      <c r="C819">
        <v>72239210864</v>
      </c>
      <c r="D819" t="s">
        <v>764</v>
      </c>
      <c r="E819" s="1">
        <v>1100000</v>
      </c>
      <c r="F819">
        <v>9.9</v>
      </c>
      <c r="G819" s="1">
        <v>1097048</v>
      </c>
      <c r="H819" s="1">
        <v>1090983</v>
      </c>
      <c r="I819" s="5">
        <f t="shared" si="38"/>
        <v>0</v>
      </c>
      <c r="J819" s="8">
        <f t="shared" si="36"/>
        <v>0</v>
      </c>
      <c r="K819">
        <v>0</v>
      </c>
      <c r="L819" s="7">
        <f t="shared" si="37"/>
        <v>0</v>
      </c>
      <c r="M819" s="2">
        <v>42410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 t="str">
        <f>IFERROR(VLOOKUP(S819,Sheet2!$A$6:$B$31,2,0),"Not Available")</f>
        <v>Not Available</v>
      </c>
      <c r="U819" t="s">
        <v>21</v>
      </c>
      <c r="V819">
        <v>0</v>
      </c>
      <c r="W819" s="1">
        <v>18205</v>
      </c>
      <c r="X819" t="s">
        <v>22</v>
      </c>
      <c r="Y819">
        <v>0</v>
      </c>
      <c r="Z819">
        <v>0</v>
      </c>
    </row>
    <row r="820" spans="1:26" x14ac:dyDescent="0.3">
      <c r="A820">
        <v>62450916052</v>
      </c>
      <c r="B820" t="s">
        <v>765</v>
      </c>
      <c r="C820">
        <v>79242016611</v>
      </c>
      <c r="D820" t="s">
        <v>766</v>
      </c>
      <c r="E820" s="1">
        <v>780000</v>
      </c>
      <c r="F820">
        <v>9.9499999999999993</v>
      </c>
      <c r="G820" s="1">
        <v>770926</v>
      </c>
      <c r="H820" s="1">
        <v>757784</v>
      </c>
      <c r="I820" s="5">
        <f t="shared" si="38"/>
        <v>0</v>
      </c>
      <c r="J820" s="8">
        <f t="shared" si="36"/>
        <v>0</v>
      </c>
      <c r="K820">
        <v>0</v>
      </c>
      <c r="L820" s="7">
        <f t="shared" si="37"/>
        <v>0</v>
      </c>
      <c r="M820" s="2">
        <v>42381</v>
      </c>
      <c r="N820">
        <v>2</v>
      </c>
      <c r="O820">
        <v>2</v>
      </c>
      <c r="P820">
        <v>0</v>
      </c>
      <c r="Q820">
        <v>0</v>
      </c>
      <c r="R820">
        <v>0</v>
      </c>
      <c r="S820">
        <v>0</v>
      </c>
      <c r="T820" t="str">
        <f>IFERROR(VLOOKUP(S820,Sheet2!$A$6:$B$31,2,0),"Not Available")</f>
        <v>Not Available</v>
      </c>
      <c r="U820" t="s">
        <v>21</v>
      </c>
      <c r="V820">
        <v>0</v>
      </c>
      <c r="W820" s="1">
        <v>12929</v>
      </c>
      <c r="X820" t="s">
        <v>22</v>
      </c>
      <c r="Y820">
        <v>0</v>
      </c>
      <c r="Z820">
        <v>0</v>
      </c>
    </row>
    <row r="821" spans="1:26" x14ac:dyDescent="0.3">
      <c r="A821">
        <v>62452536433</v>
      </c>
      <c r="B821" t="s">
        <v>765</v>
      </c>
      <c r="C821">
        <v>78205087957</v>
      </c>
      <c r="D821" t="s">
        <v>767</v>
      </c>
      <c r="E821" s="1">
        <v>600000</v>
      </c>
      <c r="F821">
        <v>9.9499999999999993</v>
      </c>
      <c r="G821" s="1">
        <v>586327</v>
      </c>
      <c r="H821" s="1">
        <v>586195</v>
      </c>
      <c r="I821" s="5">
        <f t="shared" si="38"/>
        <v>0</v>
      </c>
      <c r="J821" s="8">
        <f t="shared" si="36"/>
        <v>0</v>
      </c>
      <c r="K821">
        <v>0</v>
      </c>
      <c r="L821" s="7">
        <f t="shared" si="37"/>
        <v>0</v>
      </c>
      <c r="M821" s="2">
        <v>42388</v>
      </c>
      <c r="N821">
        <v>2</v>
      </c>
      <c r="O821">
        <v>2</v>
      </c>
      <c r="P821">
        <v>0</v>
      </c>
      <c r="Q821">
        <v>0</v>
      </c>
      <c r="R821">
        <v>0</v>
      </c>
      <c r="S821">
        <v>0</v>
      </c>
      <c r="T821" t="str">
        <f>IFERROR(VLOOKUP(S821,Sheet2!$A$6:$B$31,2,0),"Not Available")</f>
        <v>Not Available</v>
      </c>
      <c r="U821" t="s">
        <v>21</v>
      </c>
      <c r="V821">
        <v>0</v>
      </c>
      <c r="W821" s="1">
        <v>12734</v>
      </c>
      <c r="X821" t="s">
        <v>22</v>
      </c>
      <c r="Y821">
        <v>0</v>
      </c>
      <c r="Z821">
        <v>0</v>
      </c>
    </row>
    <row r="822" spans="1:26" x14ac:dyDescent="0.3">
      <c r="A822">
        <v>62453156869</v>
      </c>
      <c r="B822" t="s">
        <v>765</v>
      </c>
      <c r="C822">
        <v>72022068130</v>
      </c>
      <c r="D822" t="s">
        <v>768</v>
      </c>
      <c r="E822" s="1">
        <v>550000</v>
      </c>
      <c r="F822">
        <v>9.9499999999999993</v>
      </c>
      <c r="G822" s="1">
        <v>536310</v>
      </c>
      <c r="H822" s="1">
        <v>536562</v>
      </c>
      <c r="I822" s="5">
        <f t="shared" si="38"/>
        <v>252</v>
      </c>
      <c r="J822" s="8">
        <f t="shared" si="36"/>
        <v>2.1308980213089801E-2</v>
      </c>
      <c r="K822">
        <v>252</v>
      </c>
      <c r="L822" s="7">
        <f t="shared" si="37"/>
        <v>0</v>
      </c>
      <c r="M822" s="2">
        <v>42394</v>
      </c>
      <c r="N822">
        <v>2</v>
      </c>
      <c r="O822">
        <v>2</v>
      </c>
      <c r="P822">
        <v>0</v>
      </c>
      <c r="Q822">
        <v>0</v>
      </c>
      <c r="R822">
        <v>0</v>
      </c>
      <c r="S822">
        <v>0</v>
      </c>
      <c r="T822" t="str">
        <f>IFERROR(VLOOKUP(S822,Sheet2!$A$6:$B$31,2,0),"Not Available")</f>
        <v>Not Available</v>
      </c>
      <c r="U822" t="s">
        <v>21</v>
      </c>
      <c r="V822">
        <v>0</v>
      </c>
      <c r="W822" s="1">
        <v>11826</v>
      </c>
      <c r="X822" s="2">
        <v>42460</v>
      </c>
      <c r="Y822">
        <v>0</v>
      </c>
      <c r="Z822">
        <v>0</v>
      </c>
    </row>
    <row r="823" spans="1:26" x14ac:dyDescent="0.3">
      <c r="A823">
        <v>62454216025</v>
      </c>
      <c r="B823" t="s">
        <v>765</v>
      </c>
      <c r="C823">
        <v>78204965708</v>
      </c>
      <c r="D823" t="s">
        <v>769</v>
      </c>
      <c r="E823" s="1">
        <v>350000</v>
      </c>
      <c r="F823">
        <v>9.9499999999999993</v>
      </c>
      <c r="G823" s="1">
        <v>349742</v>
      </c>
      <c r="H823" s="1">
        <v>332944</v>
      </c>
      <c r="I823" s="5">
        <f t="shared" si="38"/>
        <v>0</v>
      </c>
      <c r="J823" s="8">
        <f t="shared" si="36"/>
        <v>0</v>
      </c>
      <c r="K823">
        <v>0</v>
      </c>
      <c r="L823" s="7">
        <f t="shared" si="37"/>
        <v>0</v>
      </c>
      <c r="M823" s="2">
        <v>42402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 t="str">
        <f>IFERROR(VLOOKUP(S823,Sheet2!$A$6:$B$31,2,0),"Not Available")</f>
        <v>Not Available</v>
      </c>
      <c r="U823" t="s">
        <v>21</v>
      </c>
      <c r="V823">
        <v>0</v>
      </c>
      <c r="W823" s="1">
        <v>5802</v>
      </c>
      <c r="X823" t="s">
        <v>22</v>
      </c>
      <c r="Y823">
        <v>0</v>
      </c>
      <c r="Z823">
        <v>0</v>
      </c>
    </row>
    <row r="824" spans="1:26" x14ac:dyDescent="0.3">
      <c r="A824">
        <v>62454534933</v>
      </c>
      <c r="B824" t="s">
        <v>765</v>
      </c>
      <c r="C824">
        <v>79212747648</v>
      </c>
      <c r="D824" t="s">
        <v>770</v>
      </c>
      <c r="E824" s="1">
        <v>425000</v>
      </c>
      <c r="F824">
        <v>9.9499999999999993</v>
      </c>
      <c r="G824" s="1">
        <v>424532</v>
      </c>
      <c r="H824" s="1">
        <v>424477</v>
      </c>
      <c r="I824" s="5">
        <f t="shared" si="38"/>
        <v>0</v>
      </c>
      <c r="J824" s="8">
        <f t="shared" si="36"/>
        <v>0</v>
      </c>
      <c r="K824">
        <v>0</v>
      </c>
      <c r="L824" s="7">
        <f t="shared" si="37"/>
        <v>0</v>
      </c>
      <c r="M824" s="2">
        <v>42404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 t="str">
        <f>IFERROR(VLOOKUP(S824,Sheet2!$A$6:$B$31,2,0),"Not Available")</f>
        <v>Not Available</v>
      </c>
      <c r="U824" t="s">
        <v>21</v>
      </c>
      <c r="V824">
        <v>0</v>
      </c>
      <c r="W824" s="1">
        <v>7045</v>
      </c>
      <c r="X824" t="s">
        <v>22</v>
      </c>
      <c r="Y824">
        <v>0</v>
      </c>
      <c r="Z824">
        <v>0</v>
      </c>
    </row>
    <row r="825" spans="1:26" x14ac:dyDescent="0.3">
      <c r="A825">
        <v>62455675805</v>
      </c>
      <c r="B825" t="s">
        <v>765</v>
      </c>
      <c r="C825">
        <v>72239345042</v>
      </c>
      <c r="D825" t="s">
        <v>771</v>
      </c>
      <c r="E825" s="1">
        <v>880000</v>
      </c>
      <c r="F825">
        <v>9.9499999999999993</v>
      </c>
      <c r="G825" s="1">
        <v>877137</v>
      </c>
      <c r="H825" s="1">
        <v>877124</v>
      </c>
      <c r="I825" s="5">
        <f t="shared" si="38"/>
        <v>0</v>
      </c>
      <c r="J825" s="8">
        <f t="shared" si="36"/>
        <v>0</v>
      </c>
      <c r="K825">
        <v>0</v>
      </c>
      <c r="L825" s="7">
        <f t="shared" si="37"/>
        <v>0</v>
      </c>
      <c r="M825" s="2">
        <v>42412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 t="str">
        <f>IFERROR(VLOOKUP(S825,Sheet2!$A$6:$B$31,2,0),"Not Available")</f>
        <v>Not Available</v>
      </c>
      <c r="U825" t="s">
        <v>21</v>
      </c>
      <c r="V825">
        <v>0</v>
      </c>
      <c r="W825" s="1">
        <v>14587</v>
      </c>
      <c r="X825" t="s">
        <v>22</v>
      </c>
      <c r="Y825">
        <v>0</v>
      </c>
      <c r="Z825">
        <v>0</v>
      </c>
    </row>
    <row r="826" spans="1:26" x14ac:dyDescent="0.3">
      <c r="A826">
        <v>62456713488</v>
      </c>
      <c r="B826" t="s">
        <v>765</v>
      </c>
      <c r="C826">
        <v>72097049710</v>
      </c>
      <c r="D826" t="s">
        <v>772</v>
      </c>
      <c r="E826" s="1">
        <v>1000000</v>
      </c>
      <c r="F826">
        <v>9.9499999999999993</v>
      </c>
      <c r="G826" s="1">
        <v>994061</v>
      </c>
      <c r="H826" s="1">
        <v>994037</v>
      </c>
      <c r="I826" s="5">
        <f t="shared" si="38"/>
        <v>0</v>
      </c>
      <c r="J826" s="8">
        <f t="shared" si="36"/>
        <v>0</v>
      </c>
      <c r="K826">
        <v>0</v>
      </c>
      <c r="L826" s="7">
        <f t="shared" si="37"/>
        <v>0</v>
      </c>
      <c r="M826" s="2">
        <v>42422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 t="str">
        <f>IFERROR(VLOOKUP(S826,Sheet2!$A$6:$B$31,2,0),"Not Available")</f>
        <v>Not Available</v>
      </c>
      <c r="U826" t="s">
        <v>21</v>
      </c>
      <c r="V826">
        <v>0</v>
      </c>
      <c r="W826" s="1">
        <v>16576</v>
      </c>
      <c r="X826" t="s">
        <v>22</v>
      </c>
      <c r="Y826">
        <v>0</v>
      </c>
      <c r="Z826">
        <v>0</v>
      </c>
    </row>
    <row r="827" spans="1:26" x14ac:dyDescent="0.3">
      <c r="A827">
        <v>62457292220</v>
      </c>
      <c r="B827" t="s">
        <v>765</v>
      </c>
      <c r="C827">
        <v>72221075254</v>
      </c>
      <c r="D827" t="s">
        <v>773</v>
      </c>
      <c r="E827" s="1">
        <v>575000</v>
      </c>
      <c r="F827">
        <v>9.9499999999999993</v>
      </c>
      <c r="G827" s="1">
        <v>570961</v>
      </c>
      <c r="H827" s="1">
        <v>580492</v>
      </c>
      <c r="I827" s="5">
        <f t="shared" si="38"/>
        <v>9531</v>
      </c>
      <c r="J827" s="8">
        <f t="shared" si="36"/>
        <v>1</v>
      </c>
      <c r="K827" s="1">
        <v>9531</v>
      </c>
      <c r="L827" s="7">
        <f t="shared" si="37"/>
        <v>0</v>
      </c>
      <c r="M827" s="2">
        <v>42426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 t="str">
        <f>IFERROR(VLOOKUP(S827,Sheet2!$A$6:$B$31,2,0),"Not Available")</f>
        <v>Not Available</v>
      </c>
      <c r="U827" t="s">
        <v>21</v>
      </c>
      <c r="V827">
        <v>0</v>
      </c>
      <c r="W827" s="1">
        <v>9531</v>
      </c>
      <c r="X827" s="2">
        <v>42460</v>
      </c>
      <c r="Y827">
        <v>0</v>
      </c>
      <c r="Z827">
        <v>0</v>
      </c>
    </row>
    <row r="828" spans="1:26" x14ac:dyDescent="0.3">
      <c r="A828">
        <v>62458252810</v>
      </c>
      <c r="B828" t="s">
        <v>765</v>
      </c>
      <c r="C828">
        <v>72058854495</v>
      </c>
      <c r="D828" t="s">
        <v>774</v>
      </c>
      <c r="E828" s="1">
        <v>800000</v>
      </c>
      <c r="F828">
        <v>9.9499999999999993</v>
      </c>
      <c r="G828" s="1">
        <v>805888</v>
      </c>
      <c r="H828" s="1">
        <v>805888</v>
      </c>
      <c r="I828" s="5">
        <f t="shared" si="38"/>
        <v>0</v>
      </c>
      <c r="J828" s="8">
        <f t="shared" si="36"/>
        <v>0</v>
      </c>
      <c r="K828">
        <v>0</v>
      </c>
      <c r="L828" s="7">
        <f t="shared" si="37"/>
        <v>0</v>
      </c>
      <c r="M828" s="2">
        <v>42434</v>
      </c>
      <c r="N828">
        <v>1</v>
      </c>
      <c r="O828">
        <v>1</v>
      </c>
      <c r="P828">
        <v>0</v>
      </c>
      <c r="Q828">
        <v>0</v>
      </c>
      <c r="R828">
        <v>0</v>
      </c>
      <c r="S828">
        <v>0</v>
      </c>
      <c r="T828" t="str">
        <f>IFERROR(VLOOKUP(S828,Sheet2!$A$6:$B$31,2,0),"Not Available")</f>
        <v>Not Available</v>
      </c>
      <c r="U828" t="s">
        <v>21</v>
      </c>
      <c r="V828">
        <v>0</v>
      </c>
      <c r="W828" s="1">
        <v>13261</v>
      </c>
      <c r="X828" t="s">
        <v>22</v>
      </c>
      <c r="Y828">
        <v>0</v>
      </c>
      <c r="Z828">
        <v>0</v>
      </c>
    </row>
    <row r="829" spans="1:26" x14ac:dyDescent="0.3">
      <c r="A829">
        <v>52011253986</v>
      </c>
      <c r="B829" t="s">
        <v>27</v>
      </c>
      <c r="C829">
        <v>78204931315</v>
      </c>
      <c r="D829" t="s">
        <v>775</v>
      </c>
      <c r="E829" s="1">
        <v>463009</v>
      </c>
      <c r="F829">
        <v>6</v>
      </c>
      <c r="G829" s="1">
        <v>293779.90999999997</v>
      </c>
      <c r="H829" s="1">
        <v>245428.91</v>
      </c>
      <c r="I829" s="5">
        <f t="shared" si="38"/>
        <v>0</v>
      </c>
      <c r="J829" s="8">
        <f t="shared" si="36"/>
        <v>0</v>
      </c>
      <c r="K829">
        <v>0</v>
      </c>
      <c r="L829" s="7">
        <f t="shared" si="37"/>
        <v>0</v>
      </c>
      <c r="M829" s="2">
        <v>34705</v>
      </c>
      <c r="N829">
        <v>84</v>
      </c>
      <c r="O829">
        <v>84</v>
      </c>
      <c r="P829">
        <v>0</v>
      </c>
      <c r="Q829">
        <v>0</v>
      </c>
      <c r="R829">
        <v>0</v>
      </c>
      <c r="S829">
        <v>0</v>
      </c>
      <c r="T829" t="str">
        <f>IFERROR(VLOOKUP(S829,Sheet2!$A$6:$B$31,2,0),"Not Available")</f>
        <v>Not Available</v>
      </c>
      <c r="U829" t="s">
        <v>21</v>
      </c>
      <c r="V829">
        <v>0</v>
      </c>
      <c r="W829" s="1">
        <v>5120</v>
      </c>
      <c r="X829" t="s">
        <v>22</v>
      </c>
      <c r="Y829">
        <v>0</v>
      </c>
      <c r="Z829">
        <v>0</v>
      </c>
    </row>
    <row r="830" spans="1:26" x14ac:dyDescent="0.3">
      <c r="A830">
        <v>62235339046</v>
      </c>
      <c r="B830" t="s">
        <v>776</v>
      </c>
      <c r="C830">
        <v>79214436754</v>
      </c>
      <c r="D830" t="s">
        <v>777</v>
      </c>
      <c r="E830" s="1">
        <v>2000000</v>
      </c>
      <c r="F830">
        <v>7.5</v>
      </c>
      <c r="G830" s="1">
        <v>1932202</v>
      </c>
      <c r="H830" s="1">
        <v>1053920</v>
      </c>
      <c r="I830" s="5">
        <f t="shared" si="38"/>
        <v>0</v>
      </c>
      <c r="J830" s="8">
        <f t="shared" si="36"/>
        <v>0</v>
      </c>
      <c r="K830">
        <v>0</v>
      </c>
      <c r="L830" s="7">
        <f t="shared" si="37"/>
        <v>0</v>
      </c>
      <c r="M830" s="2">
        <v>41087</v>
      </c>
      <c r="N830">
        <v>2</v>
      </c>
      <c r="O830">
        <v>2</v>
      </c>
      <c r="P830">
        <v>0</v>
      </c>
      <c r="Q830">
        <v>0</v>
      </c>
      <c r="R830">
        <v>0</v>
      </c>
      <c r="S830">
        <v>0</v>
      </c>
      <c r="T830" t="str">
        <f>IFERROR(VLOOKUP(S830,Sheet2!$A$6:$B$31,2,0),"Not Available")</f>
        <v>Not Available</v>
      </c>
      <c r="U830" t="s">
        <v>21</v>
      </c>
      <c r="V830">
        <v>0</v>
      </c>
      <c r="W830" s="1">
        <v>47251</v>
      </c>
      <c r="X830" t="s">
        <v>22</v>
      </c>
      <c r="Y830">
        <v>0</v>
      </c>
      <c r="Z830">
        <v>0</v>
      </c>
    </row>
    <row r="831" spans="1:26" x14ac:dyDescent="0.3">
      <c r="A831">
        <v>62376104115</v>
      </c>
      <c r="B831" t="s">
        <v>776</v>
      </c>
      <c r="C831">
        <v>72194792021</v>
      </c>
      <c r="D831" t="s">
        <v>778</v>
      </c>
      <c r="E831" s="1">
        <v>400000</v>
      </c>
      <c r="F831">
        <v>7.5</v>
      </c>
      <c r="G831" s="1">
        <v>157352</v>
      </c>
      <c r="H831" s="1">
        <v>157408</v>
      </c>
      <c r="I831" s="5">
        <f t="shared" si="38"/>
        <v>56</v>
      </c>
      <c r="J831" s="8">
        <f t="shared" si="36"/>
        <v>2.24E-2</v>
      </c>
      <c r="K831">
        <v>56</v>
      </c>
      <c r="L831" s="7">
        <f t="shared" si="37"/>
        <v>0</v>
      </c>
      <c r="M831" s="2">
        <v>41932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0</v>
      </c>
      <c r="T831" t="str">
        <f>IFERROR(VLOOKUP(S831,Sheet2!$A$6:$B$31,2,0),"Not Available")</f>
        <v>Not Available</v>
      </c>
      <c r="U831" t="s">
        <v>21</v>
      </c>
      <c r="V831">
        <v>21782</v>
      </c>
      <c r="W831" s="1">
        <v>2500</v>
      </c>
      <c r="X831" s="2">
        <v>42296</v>
      </c>
      <c r="Y831">
        <v>0</v>
      </c>
      <c r="Z831">
        <v>0</v>
      </c>
    </row>
    <row r="832" spans="1:26" x14ac:dyDescent="0.3">
      <c r="A832">
        <v>62461096274</v>
      </c>
      <c r="B832" t="s">
        <v>776</v>
      </c>
      <c r="C832">
        <v>72052882688</v>
      </c>
      <c r="D832" t="s">
        <v>40</v>
      </c>
      <c r="E832" s="1">
        <v>750000</v>
      </c>
      <c r="F832">
        <v>8</v>
      </c>
      <c r="G832">
        <v>0</v>
      </c>
      <c r="H832">
        <v>0</v>
      </c>
      <c r="I832" s="5">
        <f t="shared" si="38"/>
        <v>0</v>
      </c>
      <c r="J832" s="8">
        <f t="shared" si="36"/>
        <v>0</v>
      </c>
      <c r="K832">
        <v>0</v>
      </c>
      <c r="L832" s="7">
        <f t="shared" si="37"/>
        <v>0</v>
      </c>
      <c r="M832" s="2">
        <v>42459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 t="str">
        <f>IFERROR(VLOOKUP(S832,Sheet2!$A$6:$B$31,2,0),"Not Available")</f>
        <v>Not Available</v>
      </c>
      <c r="U832" t="s">
        <v>21</v>
      </c>
      <c r="V832">
        <v>21782</v>
      </c>
      <c r="W832" s="1">
        <v>16618</v>
      </c>
      <c r="X832" t="s">
        <v>22</v>
      </c>
      <c r="Y832">
        <v>0</v>
      </c>
      <c r="Z832">
        <v>0</v>
      </c>
    </row>
    <row r="833" spans="1:26" x14ac:dyDescent="0.3">
      <c r="A833">
        <v>62458841588</v>
      </c>
      <c r="B833" t="s">
        <v>779</v>
      </c>
      <c r="C833">
        <v>72239879255</v>
      </c>
      <c r="D833" t="s">
        <v>780</v>
      </c>
      <c r="E833" s="1">
        <v>690000</v>
      </c>
      <c r="F833">
        <v>10.75</v>
      </c>
      <c r="G833" s="1">
        <v>694268</v>
      </c>
      <c r="H833" s="1">
        <v>694268</v>
      </c>
      <c r="I833" s="5">
        <f t="shared" si="38"/>
        <v>0</v>
      </c>
      <c r="J833" s="8">
        <f t="shared" si="36"/>
        <v>0</v>
      </c>
      <c r="K833">
        <v>0</v>
      </c>
      <c r="L833" s="7">
        <f t="shared" si="37"/>
        <v>0</v>
      </c>
      <c r="M833" s="2">
        <v>42440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 t="str">
        <f>IFERROR(VLOOKUP(S833,Sheet2!$A$6:$B$31,2,0),"Not Available")</f>
        <v>Not Available</v>
      </c>
      <c r="U833" t="s">
        <v>21</v>
      </c>
      <c r="V833">
        <v>0</v>
      </c>
      <c r="W833" s="1">
        <v>373058.28200000001</v>
      </c>
      <c r="X833" t="s">
        <v>22</v>
      </c>
      <c r="Y833">
        <v>0</v>
      </c>
      <c r="Z833">
        <v>0</v>
      </c>
    </row>
    <row r="834" spans="1:26" x14ac:dyDescent="0.3">
      <c r="A834">
        <v>62416842173</v>
      </c>
      <c r="B834" t="s">
        <v>781</v>
      </c>
      <c r="C834">
        <v>78250400548</v>
      </c>
      <c r="D834" t="s">
        <v>782</v>
      </c>
      <c r="E834" s="1">
        <v>70000</v>
      </c>
      <c r="F834">
        <v>6.7</v>
      </c>
      <c r="G834" s="1">
        <v>72147</v>
      </c>
      <c r="H834" s="1">
        <v>59590</v>
      </c>
      <c r="I834" s="5">
        <f t="shared" si="38"/>
        <v>0</v>
      </c>
      <c r="J834" s="8">
        <f t="shared" si="36"/>
        <v>0</v>
      </c>
      <c r="K834">
        <v>0</v>
      </c>
      <c r="L834" s="7">
        <f t="shared" si="37"/>
        <v>0</v>
      </c>
      <c r="M834" s="2">
        <v>42135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 t="str">
        <f>IFERROR(VLOOKUP(S834,Sheet2!$A$6:$B$31,2,0),"Not Available")</f>
        <v>Not Available</v>
      </c>
      <c r="U834" t="s">
        <v>21</v>
      </c>
      <c r="V834">
        <v>0</v>
      </c>
      <c r="W834" s="1">
        <v>77447</v>
      </c>
      <c r="X834" t="s">
        <v>22</v>
      </c>
      <c r="Y834">
        <v>0</v>
      </c>
      <c r="Z834" s="1">
        <v>1285.8800000000001</v>
      </c>
    </row>
    <row r="835" spans="1:26" x14ac:dyDescent="0.3">
      <c r="A835">
        <v>62139516244</v>
      </c>
      <c r="B835" t="s">
        <v>51</v>
      </c>
      <c r="C835">
        <v>78303379563</v>
      </c>
      <c r="D835" t="s">
        <v>783</v>
      </c>
      <c r="E835" s="1">
        <v>10000</v>
      </c>
      <c r="F835">
        <v>9.75</v>
      </c>
      <c r="G835">
        <v>0</v>
      </c>
      <c r="H835">
        <v>0</v>
      </c>
      <c r="I835" s="5">
        <f t="shared" si="38"/>
        <v>0</v>
      </c>
      <c r="J835" s="8">
        <f t="shared" ref="J835:J898" si="39">I835/W835</f>
        <v>0</v>
      </c>
      <c r="K835">
        <v>0</v>
      </c>
      <c r="L835" s="7">
        <f t="shared" ref="L835:L898" si="40">I835-K835</f>
        <v>0</v>
      </c>
      <c r="M835" s="2">
        <v>40379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 t="str">
        <f>IFERROR(VLOOKUP(S835,Sheet2!$A$6:$B$31,2,0),"Not Available")</f>
        <v>Not Available</v>
      </c>
      <c r="U835" t="s">
        <v>21</v>
      </c>
      <c r="V835">
        <v>0</v>
      </c>
      <c r="W835" s="1">
        <v>10000</v>
      </c>
      <c r="X835" t="s">
        <v>22</v>
      </c>
      <c r="Y835">
        <v>0</v>
      </c>
      <c r="Z835">
        <v>0</v>
      </c>
    </row>
    <row r="836" spans="1:26" x14ac:dyDescent="0.3">
      <c r="A836">
        <v>62205985982</v>
      </c>
      <c r="B836" t="s">
        <v>51</v>
      </c>
      <c r="C836">
        <v>78204932397</v>
      </c>
      <c r="D836" t="s">
        <v>784</v>
      </c>
      <c r="E836" s="1">
        <v>45000</v>
      </c>
      <c r="F836">
        <v>9.8000000000000007</v>
      </c>
      <c r="G836" s="1">
        <v>50733</v>
      </c>
      <c r="H836">
        <v>802</v>
      </c>
      <c r="I836" s="5">
        <f t="shared" ref="I836:I899" si="41">IF(G836&lt;H836,H836-G836,0)</f>
        <v>0</v>
      </c>
      <c r="J836" s="8">
        <f t="shared" si="39"/>
        <v>0</v>
      </c>
      <c r="K836">
        <v>0</v>
      </c>
      <c r="L836" s="7">
        <f t="shared" si="40"/>
        <v>0</v>
      </c>
      <c r="M836" s="2">
        <v>40850</v>
      </c>
      <c r="N836">
        <v>12</v>
      </c>
      <c r="O836">
        <v>12</v>
      </c>
      <c r="P836">
        <v>0</v>
      </c>
      <c r="Q836">
        <v>0</v>
      </c>
      <c r="R836">
        <v>0</v>
      </c>
      <c r="S836">
        <v>0</v>
      </c>
      <c r="T836" t="str">
        <f>IFERROR(VLOOKUP(S836,Sheet2!$A$6:$B$31,2,0),"Not Available")</f>
        <v>Not Available</v>
      </c>
      <c r="U836" t="s">
        <v>21</v>
      </c>
      <c r="V836">
        <v>0</v>
      </c>
      <c r="W836" s="1">
        <v>45000</v>
      </c>
      <c r="X836" t="s">
        <v>22</v>
      </c>
      <c r="Y836">
        <v>0</v>
      </c>
      <c r="Z836">
        <v>0</v>
      </c>
    </row>
    <row r="837" spans="1:26" x14ac:dyDescent="0.3">
      <c r="A837">
        <v>62307476425</v>
      </c>
      <c r="B837" t="s">
        <v>51</v>
      </c>
      <c r="C837">
        <v>78250590661</v>
      </c>
      <c r="D837" t="s">
        <v>785</v>
      </c>
      <c r="E837" s="1">
        <v>300000</v>
      </c>
      <c r="F837">
        <v>9.3000000000000007</v>
      </c>
      <c r="G837" s="1">
        <v>351938</v>
      </c>
      <c r="H837" s="1">
        <v>317482</v>
      </c>
      <c r="I837" s="5">
        <f t="shared" si="41"/>
        <v>0</v>
      </c>
      <c r="J837" s="8">
        <f t="shared" si="39"/>
        <v>0</v>
      </c>
      <c r="K837">
        <v>0</v>
      </c>
      <c r="L837" s="7">
        <f t="shared" si="40"/>
        <v>0</v>
      </c>
      <c r="M837" s="2">
        <v>41552</v>
      </c>
      <c r="N837">
        <v>12</v>
      </c>
      <c r="O837">
        <v>12</v>
      </c>
      <c r="P837">
        <v>0</v>
      </c>
      <c r="Q837">
        <v>0</v>
      </c>
      <c r="R837">
        <v>0</v>
      </c>
      <c r="S837">
        <v>0</v>
      </c>
      <c r="T837" t="str">
        <f>IFERROR(VLOOKUP(S837,Sheet2!$A$6:$B$31,2,0),"Not Available")</f>
        <v>Not Available</v>
      </c>
      <c r="U837" t="s">
        <v>21</v>
      </c>
      <c r="V837">
        <v>0</v>
      </c>
      <c r="W837" s="1">
        <v>300000</v>
      </c>
      <c r="X837" t="s">
        <v>22</v>
      </c>
      <c r="Y837">
        <v>0</v>
      </c>
      <c r="Z837">
        <v>583.5</v>
      </c>
    </row>
    <row r="838" spans="1:26" x14ac:dyDescent="0.3">
      <c r="A838">
        <v>62322304796</v>
      </c>
      <c r="B838" t="s">
        <v>51</v>
      </c>
      <c r="C838">
        <v>78301076752</v>
      </c>
      <c r="D838" t="s">
        <v>786</v>
      </c>
      <c r="E838" s="1">
        <v>160000</v>
      </c>
      <c r="F838">
        <v>9.4</v>
      </c>
      <c r="G838" s="1">
        <v>183538</v>
      </c>
      <c r="H838" s="1">
        <v>200340</v>
      </c>
      <c r="I838" s="5">
        <f t="shared" si="41"/>
        <v>16802</v>
      </c>
      <c r="J838" s="8">
        <f t="shared" si="39"/>
        <v>0.10501249999999999</v>
      </c>
      <c r="K838" s="1">
        <v>16802</v>
      </c>
      <c r="L838" s="7">
        <f t="shared" si="40"/>
        <v>0</v>
      </c>
      <c r="M838" s="2">
        <v>41622</v>
      </c>
      <c r="N838">
        <v>12</v>
      </c>
      <c r="O838">
        <v>12</v>
      </c>
      <c r="P838">
        <v>0</v>
      </c>
      <c r="Q838">
        <v>0</v>
      </c>
      <c r="R838">
        <v>0</v>
      </c>
      <c r="S838">
        <v>0</v>
      </c>
      <c r="T838" t="str">
        <f>IFERROR(VLOOKUP(S838,Sheet2!$A$6:$B$31,2,0),"Not Available")</f>
        <v>Not Available</v>
      </c>
      <c r="U838" t="s">
        <v>21</v>
      </c>
      <c r="V838">
        <v>0</v>
      </c>
      <c r="W838" s="1">
        <v>160000</v>
      </c>
      <c r="X838" t="s">
        <v>22</v>
      </c>
      <c r="Y838">
        <v>0</v>
      </c>
      <c r="Z838">
        <v>304.2</v>
      </c>
    </row>
    <row r="839" spans="1:26" x14ac:dyDescent="0.3">
      <c r="A839">
        <v>62325749926</v>
      </c>
      <c r="B839" t="s">
        <v>51</v>
      </c>
      <c r="C839">
        <v>78250676584</v>
      </c>
      <c r="D839" t="s">
        <v>787</v>
      </c>
      <c r="E839" s="1">
        <v>150000</v>
      </c>
      <c r="F839">
        <v>10.5</v>
      </c>
      <c r="G839" s="1">
        <v>174575</v>
      </c>
      <c r="H839" s="1">
        <v>193240</v>
      </c>
      <c r="I839" s="5">
        <f t="shared" si="41"/>
        <v>18665</v>
      </c>
      <c r="J839" s="8">
        <f t="shared" si="39"/>
        <v>0.12443333333333334</v>
      </c>
      <c r="K839" s="1">
        <v>18665</v>
      </c>
      <c r="L839" s="7">
        <f t="shared" si="40"/>
        <v>0</v>
      </c>
      <c r="M839" s="2">
        <v>41641</v>
      </c>
      <c r="N839">
        <v>12</v>
      </c>
      <c r="O839">
        <v>12</v>
      </c>
      <c r="P839">
        <v>0</v>
      </c>
      <c r="Q839">
        <v>0</v>
      </c>
      <c r="R839">
        <v>0</v>
      </c>
      <c r="S839">
        <v>0</v>
      </c>
      <c r="T839" t="str">
        <f>IFERROR(VLOOKUP(S839,Sheet2!$A$6:$B$31,2,0),"Not Available")</f>
        <v>Not Available</v>
      </c>
      <c r="U839" t="s">
        <v>21</v>
      </c>
      <c r="V839">
        <v>0</v>
      </c>
      <c r="W839" s="1">
        <v>150000</v>
      </c>
      <c r="X839" t="s">
        <v>22</v>
      </c>
      <c r="Y839">
        <v>0</v>
      </c>
      <c r="Z839">
        <v>289.8</v>
      </c>
    </row>
    <row r="840" spans="1:26" x14ac:dyDescent="0.3">
      <c r="A840">
        <v>62326697330</v>
      </c>
      <c r="B840" t="s">
        <v>51</v>
      </c>
      <c r="C840">
        <v>78250590661</v>
      </c>
      <c r="D840" t="s">
        <v>785</v>
      </c>
      <c r="E840" s="1">
        <v>300000</v>
      </c>
      <c r="F840">
        <v>9.3000000000000007</v>
      </c>
      <c r="G840" s="1">
        <v>342906</v>
      </c>
      <c r="H840" s="1">
        <v>317883</v>
      </c>
      <c r="I840" s="5">
        <f t="shared" si="41"/>
        <v>0</v>
      </c>
      <c r="J840" s="8">
        <f t="shared" si="39"/>
        <v>0</v>
      </c>
      <c r="K840">
        <v>0</v>
      </c>
      <c r="L840" s="7">
        <f t="shared" si="40"/>
        <v>0</v>
      </c>
      <c r="M840" s="2">
        <v>41647</v>
      </c>
      <c r="N840">
        <v>12</v>
      </c>
      <c r="O840">
        <v>12</v>
      </c>
      <c r="P840">
        <v>0</v>
      </c>
      <c r="Q840">
        <v>0</v>
      </c>
      <c r="R840">
        <v>0</v>
      </c>
      <c r="S840">
        <v>0</v>
      </c>
      <c r="T840" t="str">
        <f>IFERROR(VLOOKUP(S840,Sheet2!$A$6:$B$31,2,0),"Not Available")</f>
        <v>Not Available</v>
      </c>
      <c r="U840" t="s">
        <v>21</v>
      </c>
      <c r="V840">
        <v>0</v>
      </c>
      <c r="W840" s="1">
        <v>300000</v>
      </c>
      <c r="X840" t="s">
        <v>22</v>
      </c>
      <c r="Y840">
        <v>0</v>
      </c>
      <c r="Z840">
        <v>568.5</v>
      </c>
    </row>
    <row r="841" spans="1:26" x14ac:dyDescent="0.3">
      <c r="A841">
        <v>62329476419</v>
      </c>
      <c r="B841" t="s">
        <v>51</v>
      </c>
      <c r="C841">
        <v>72054521367</v>
      </c>
      <c r="D841" t="s">
        <v>788</v>
      </c>
      <c r="E841" s="1">
        <v>350000</v>
      </c>
      <c r="F841">
        <v>9.8000000000000007</v>
      </c>
      <c r="G841" s="1">
        <v>395012</v>
      </c>
      <c r="H841" s="1">
        <v>256364</v>
      </c>
      <c r="I841" s="5">
        <f t="shared" si="41"/>
        <v>0</v>
      </c>
      <c r="J841" s="8">
        <f t="shared" si="39"/>
        <v>0</v>
      </c>
      <c r="K841">
        <v>0</v>
      </c>
      <c r="L841" s="7">
        <f t="shared" si="40"/>
        <v>0</v>
      </c>
      <c r="M841" s="2">
        <v>41664</v>
      </c>
      <c r="N841">
        <v>12</v>
      </c>
      <c r="O841">
        <v>12</v>
      </c>
      <c r="P841">
        <v>0</v>
      </c>
      <c r="Q841">
        <v>0</v>
      </c>
      <c r="R841">
        <v>0</v>
      </c>
      <c r="S841">
        <v>0</v>
      </c>
      <c r="T841" t="str">
        <f>IFERROR(VLOOKUP(S841,Sheet2!$A$6:$B$31,2,0),"Not Available")</f>
        <v>Not Available</v>
      </c>
      <c r="U841" t="s">
        <v>21</v>
      </c>
      <c r="V841">
        <v>0</v>
      </c>
      <c r="W841" s="1">
        <v>350000</v>
      </c>
      <c r="X841" t="s">
        <v>22</v>
      </c>
      <c r="Y841">
        <v>0</v>
      </c>
      <c r="Z841">
        <v>0</v>
      </c>
    </row>
    <row r="842" spans="1:26" x14ac:dyDescent="0.3">
      <c r="A842">
        <v>62335953702</v>
      </c>
      <c r="B842" t="s">
        <v>51</v>
      </c>
      <c r="C842">
        <v>78204910486</v>
      </c>
      <c r="D842" t="s">
        <v>789</v>
      </c>
      <c r="E842" s="1">
        <v>440000</v>
      </c>
      <c r="F842">
        <v>9.3000000000000007</v>
      </c>
      <c r="G842" s="1">
        <v>478840</v>
      </c>
      <c r="H842" s="1">
        <v>524038</v>
      </c>
      <c r="I842" s="5">
        <f t="shared" si="41"/>
        <v>45198</v>
      </c>
      <c r="J842" s="8">
        <f t="shared" si="39"/>
        <v>0.10272272727272727</v>
      </c>
      <c r="K842" s="1">
        <v>45198</v>
      </c>
      <c r="L842" s="7">
        <f t="shared" si="40"/>
        <v>0</v>
      </c>
      <c r="M842" s="2">
        <v>41708</v>
      </c>
      <c r="N842">
        <v>12</v>
      </c>
      <c r="O842">
        <v>12</v>
      </c>
      <c r="P842">
        <v>0</v>
      </c>
      <c r="Q842">
        <v>0</v>
      </c>
      <c r="R842">
        <v>0</v>
      </c>
      <c r="S842">
        <v>0</v>
      </c>
      <c r="T842" t="str">
        <f>IFERROR(VLOOKUP(S842,Sheet2!$A$6:$B$31,2,0),"Not Available")</f>
        <v>Not Available</v>
      </c>
      <c r="U842" t="s">
        <v>21</v>
      </c>
      <c r="V842">
        <v>0</v>
      </c>
      <c r="W842" s="1">
        <v>440000</v>
      </c>
      <c r="X842" t="s">
        <v>22</v>
      </c>
      <c r="Y842">
        <v>0</v>
      </c>
      <c r="Z842">
        <v>794.1</v>
      </c>
    </row>
    <row r="843" spans="1:26" x14ac:dyDescent="0.3">
      <c r="A843">
        <v>62349024901</v>
      </c>
      <c r="B843" t="s">
        <v>51</v>
      </c>
      <c r="C843">
        <v>72103405643</v>
      </c>
      <c r="D843" t="s">
        <v>790</v>
      </c>
      <c r="E843" s="1">
        <v>600000</v>
      </c>
      <c r="F843">
        <v>9.5500000000000007</v>
      </c>
      <c r="G843" s="1">
        <v>659397</v>
      </c>
      <c r="H843" s="1">
        <v>338451</v>
      </c>
      <c r="I843" s="5">
        <f t="shared" si="41"/>
        <v>0</v>
      </c>
      <c r="J843" s="8">
        <f t="shared" si="39"/>
        <v>0</v>
      </c>
      <c r="K843">
        <v>0</v>
      </c>
      <c r="L843" s="7">
        <f t="shared" si="40"/>
        <v>0</v>
      </c>
      <c r="M843" s="2">
        <v>41828</v>
      </c>
      <c r="N843">
        <v>10</v>
      </c>
      <c r="O843">
        <v>10</v>
      </c>
      <c r="P843">
        <v>0</v>
      </c>
      <c r="Q843">
        <v>0</v>
      </c>
      <c r="R843">
        <v>0</v>
      </c>
      <c r="S843">
        <v>0</v>
      </c>
      <c r="T843" t="str">
        <f>IFERROR(VLOOKUP(S843,Sheet2!$A$6:$B$31,2,0),"Not Available")</f>
        <v>Not Available</v>
      </c>
      <c r="U843" t="s">
        <v>21</v>
      </c>
      <c r="V843">
        <v>0</v>
      </c>
      <c r="W843" s="1">
        <v>600000</v>
      </c>
      <c r="X843" t="s">
        <v>22</v>
      </c>
      <c r="Y843">
        <v>0</v>
      </c>
      <c r="Z843">
        <v>0</v>
      </c>
    </row>
    <row r="844" spans="1:26" x14ac:dyDescent="0.3">
      <c r="A844">
        <v>62352308637</v>
      </c>
      <c r="B844" t="s">
        <v>51</v>
      </c>
      <c r="C844">
        <v>72043064980</v>
      </c>
      <c r="D844" t="s">
        <v>791</v>
      </c>
      <c r="E844" s="1">
        <v>75000</v>
      </c>
      <c r="F844">
        <v>8.75</v>
      </c>
      <c r="G844" s="1">
        <v>82114</v>
      </c>
      <c r="H844" s="1">
        <v>88376</v>
      </c>
      <c r="I844" s="5">
        <f t="shared" si="41"/>
        <v>6262</v>
      </c>
      <c r="J844" s="8">
        <f t="shared" si="39"/>
        <v>8.3493333333333336E-2</v>
      </c>
      <c r="K844" s="1">
        <v>6262</v>
      </c>
      <c r="L844" s="7">
        <f t="shared" si="40"/>
        <v>0</v>
      </c>
      <c r="M844" s="2">
        <v>41852</v>
      </c>
      <c r="N844">
        <v>9</v>
      </c>
      <c r="O844">
        <v>9</v>
      </c>
      <c r="P844">
        <v>0</v>
      </c>
      <c r="Q844">
        <v>0</v>
      </c>
      <c r="R844">
        <v>0</v>
      </c>
      <c r="S844">
        <v>0</v>
      </c>
      <c r="T844" t="str">
        <f>IFERROR(VLOOKUP(S844,Sheet2!$A$6:$B$31,2,0),"Not Available")</f>
        <v>Not Available</v>
      </c>
      <c r="U844" t="s">
        <v>21</v>
      </c>
      <c r="V844">
        <v>0</v>
      </c>
      <c r="W844" s="1">
        <v>75000</v>
      </c>
      <c r="X844" t="s">
        <v>22</v>
      </c>
      <c r="Y844">
        <v>0</v>
      </c>
      <c r="Z844">
        <v>0</v>
      </c>
    </row>
    <row r="845" spans="1:26" x14ac:dyDescent="0.3">
      <c r="A845">
        <v>62352721306</v>
      </c>
      <c r="B845" t="s">
        <v>51</v>
      </c>
      <c r="C845">
        <v>78204896108</v>
      </c>
      <c r="D845" t="s">
        <v>792</v>
      </c>
      <c r="E845" s="1">
        <v>80000</v>
      </c>
      <c r="F845">
        <v>9.5</v>
      </c>
      <c r="G845" s="1">
        <v>87583</v>
      </c>
      <c r="H845" s="1">
        <v>63637</v>
      </c>
      <c r="I845" s="5">
        <f t="shared" si="41"/>
        <v>0</v>
      </c>
      <c r="J845" s="8">
        <f t="shared" si="39"/>
        <v>0</v>
      </c>
      <c r="K845">
        <v>0</v>
      </c>
      <c r="L845" s="7">
        <f t="shared" si="40"/>
        <v>0</v>
      </c>
      <c r="M845" s="2">
        <v>41856</v>
      </c>
      <c r="N845">
        <v>9</v>
      </c>
      <c r="O845">
        <v>9</v>
      </c>
      <c r="P845">
        <v>0</v>
      </c>
      <c r="Q845">
        <v>0</v>
      </c>
      <c r="R845">
        <v>0</v>
      </c>
      <c r="S845">
        <v>0</v>
      </c>
      <c r="T845" t="str">
        <f>IFERROR(VLOOKUP(S845,Sheet2!$A$6:$B$31,2,0),"Not Available")</f>
        <v>Not Available</v>
      </c>
      <c r="U845" t="s">
        <v>21</v>
      </c>
      <c r="V845">
        <v>0</v>
      </c>
      <c r="W845" s="1">
        <v>80000</v>
      </c>
      <c r="X845" t="s">
        <v>22</v>
      </c>
      <c r="Y845">
        <v>0</v>
      </c>
      <c r="Z845">
        <v>0</v>
      </c>
    </row>
    <row r="846" spans="1:26" x14ac:dyDescent="0.3">
      <c r="A846">
        <v>62352753837</v>
      </c>
      <c r="B846" t="s">
        <v>51</v>
      </c>
      <c r="C846">
        <v>78204896040</v>
      </c>
      <c r="D846" t="s">
        <v>123</v>
      </c>
      <c r="E846" s="1">
        <v>80000</v>
      </c>
      <c r="F846">
        <v>9.5</v>
      </c>
      <c r="G846" s="1">
        <v>87626</v>
      </c>
      <c r="H846" s="1">
        <v>94102</v>
      </c>
      <c r="I846" s="5">
        <f t="shared" si="41"/>
        <v>6476</v>
      </c>
      <c r="J846" s="8">
        <f t="shared" si="39"/>
        <v>8.0949999999999994E-2</v>
      </c>
      <c r="K846" s="1">
        <v>6476</v>
      </c>
      <c r="L846" s="7">
        <f t="shared" si="40"/>
        <v>0</v>
      </c>
      <c r="M846" s="2">
        <v>41856</v>
      </c>
      <c r="N846">
        <v>9</v>
      </c>
      <c r="O846">
        <v>9</v>
      </c>
      <c r="P846">
        <v>0</v>
      </c>
      <c r="Q846">
        <v>0</v>
      </c>
      <c r="R846">
        <v>0</v>
      </c>
      <c r="S846">
        <v>0</v>
      </c>
      <c r="T846" t="str">
        <f>IFERROR(VLOOKUP(S846,Sheet2!$A$6:$B$31,2,0),"Not Available")</f>
        <v>Not Available</v>
      </c>
      <c r="U846" t="s">
        <v>21</v>
      </c>
      <c r="V846">
        <v>0</v>
      </c>
      <c r="W846" s="1">
        <v>80000</v>
      </c>
      <c r="X846" t="s">
        <v>22</v>
      </c>
      <c r="Y846">
        <v>0</v>
      </c>
      <c r="Z846">
        <v>0</v>
      </c>
    </row>
    <row r="847" spans="1:26" x14ac:dyDescent="0.3">
      <c r="A847">
        <v>62373012828</v>
      </c>
      <c r="B847" t="s">
        <v>51</v>
      </c>
      <c r="C847">
        <v>72170402993</v>
      </c>
      <c r="D847" t="s">
        <v>793</v>
      </c>
      <c r="E847" s="1">
        <v>200000</v>
      </c>
      <c r="F847">
        <v>9.25</v>
      </c>
      <c r="G847">
        <v>0</v>
      </c>
      <c r="H847" s="1">
        <v>224819</v>
      </c>
      <c r="I847" s="5">
        <f t="shared" si="41"/>
        <v>224819</v>
      </c>
      <c r="J847" s="8">
        <f t="shared" si="39"/>
        <v>1.0206889976482552</v>
      </c>
      <c r="K847" s="1">
        <v>224819</v>
      </c>
      <c r="L847" s="7">
        <f t="shared" si="40"/>
        <v>0</v>
      </c>
      <c r="M847" s="2">
        <v>41919</v>
      </c>
      <c r="N847">
        <v>6</v>
      </c>
      <c r="O847">
        <v>5</v>
      </c>
      <c r="P847">
        <v>1</v>
      </c>
      <c r="Q847">
        <v>0</v>
      </c>
      <c r="R847">
        <v>0</v>
      </c>
      <c r="S847">
        <v>0</v>
      </c>
      <c r="T847" t="str">
        <f>IFERROR(VLOOKUP(S847,Sheet2!$A$6:$B$31,2,0),"Not Available")</f>
        <v>Not Available</v>
      </c>
      <c r="U847" t="s">
        <v>21</v>
      </c>
      <c r="V847">
        <v>0</v>
      </c>
      <c r="W847" s="1">
        <v>220262</v>
      </c>
      <c r="X847" s="2">
        <v>42278</v>
      </c>
      <c r="Y847">
        <v>0</v>
      </c>
      <c r="Z847">
        <v>730.3</v>
      </c>
    </row>
    <row r="848" spans="1:26" x14ac:dyDescent="0.3">
      <c r="A848">
        <v>62392450586</v>
      </c>
      <c r="B848" t="s">
        <v>51</v>
      </c>
      <c r="C848">
        <v>78204951592</v>
      </c>
      <c r="D848" t="s">
        <v>794</v>
      </c>
      <c r="E848" s="1">
        <v>500000</v>
      </c>
      <c r="F848">
        <v>9.5</v>
      </c>
      <c r="G848">
        <v>0</v>
      </c>
      <c r="H848" s="1">
        <v>490431</v>
      </c>
      <c r="I848" s="5">
        <f t="shared" si="41"/>
        <v>490431</v>
      </c>
      <c r="J848" s="8">
        <f t="shared" si="39"/>
        <v>0.89012287420367719</v>
      </c>
      <c r="K848" s="1">
        <v>490431</v>
      </c>
      <c r="L848" s="7">
        <f t="shared" si="40"/>
        <v>0</v>
      </c>
      <c r="M848" s="2">
        <v>42006</v>
      </c>
      <c r="N848">
        <v>3</v>
      </c>
      <c r="O848">
        <v>2</v>
      </c>
      <c r="P848">
        <v>1</v>
      </c>
      <c r="Q848">
        <v>0</v>
      </c>
      <c r="R848">
        <v>0</v>
      </c>
      <c r="S848">
        <v>0</v>
      </c>
      <c r="T848" t="str">
        <f>IFERROR(VLOOKUP(S848,Sheet2!$A$6:$B$31,2,0),"Not Available")</f>
        <v>Not Available</v>
      </c>
      <c r="U848" t="s">
        <v>21</v>
      </c>
      <c r="V848">
        <v>0</v>
      </c>
      <c r="W848" s="1">
        <v>550970</v>
      </c>
      <c r="X848" s="2">
        <v>42369</v>
      </c>
      <c r="Y848">
        <v>0</v>
      </c>
      <c r="Z848">
        <v>0</v>
      </c>
    </row>
    <row r="849" spans="1:26" x14ac:dyDescent="0.3">
      <c r="A849">
        <v>62429940174</v>
      </c>
      <c r="B849" t="s">
        <v>51</v>
      </c>
      <c r="C849">
        <v>72010935131</v>
      </c>
      <c r="D849" t="s">
        <v>795</v>
      </c>
      <c r="E849" s="1">
        <v>540000</v>
      </c>
      <c r="F849">
        <v>9.0500000000000007</v>
      </c>
      <c r="G849" s="1">
        <v>244474.27</v>
      </c>
      <c r="H849" s="1">
        <v>577590.27</v>
      </c>
      <c r="I849" s="5">
        <f t="shared" si="41"/>
        <v>333116</v>
      </c>
      <c r="J849" s="8">
        <f t="shared" si="39"/>
        <v>7</v>
      </c>
      <c r="K849" s="1">
        <v>333116</v>
      </c>
      <c r="L849" s="7">
        <f t="shared" si="40"/>
        <v>0</v>
      </c>
      <c r="M849" s="2">
        <v>42223</v>
      </c>
      <c r="N849">
        <v>7</v>
      </c>
      <c r="O849">
        <v>0</v>
      </c>
      <c r="P849">
        <v>7</v>
      </c>
      <c r="Q849">
        <v>0</v>
      </c>
      <c r="R849">
        <v>0</v>
      </c>
      <c r="S849">
        <v>0</v>
      </c>
      <c r="T849" t="str">
        <f>IFERROR(VLOOKUP(S849,Sheet2!$A$6:$B$31,2,0),"Not Available")</f>
        <v>Not Available</v>
      </c>
      <c r="U849" t="s">
        <v>21</v>
      </c>
      <c r="V849">
        <v>0</v>
      </c>
      <c r="W849" s="1">
        <v>47588</v>
      </c>
      <c r="X849" s="2">
        <v>42277</v>
      </c>
      <c r="Y849">
        <v>0</v>
      </c>
      <c r="Z849">
        <v>0</v>
      </c>
    </row>
    <row r="850" spans="1:26" x14ac:dyDescent="0.3">
      <c r="A850">
        <v>62433796280</v>
      </c>
      <c r="B850" t="s">
        <v>51</v>
      </c>
      <c r="C850">
        <v>72103170629</v>
      </c>
      <c r="D850" t="s">
        <v>796</v>
      </c>
      <c r="E850" s="1">
        <v>200000</v>
      </c>
      <c r="F850">
        <v>9.8000000000000007</v>
      </c>
      <c r="G850" s="1">
        <v>210777</v>
      </c>
      <c r="H850" s="1">
        <v>171777</v>
      </c>
      <c r="I850" s="5">
        <f t="shared" si="41"/>
        <v>0</v>
      </c>
      <c r="J850" s="8">
        <f t="shared" si="39"/>
        <v>0</v>
      </c>
      <c r="K850">
        <v>0</v>
      </c>
      <c r="L850" s="7">
        <f t="shared" si="40"/>
        <v>0</v>
      </c>
      <c r="M850" s="2">
        <v>42248</v>
      </c>
      <c r="N850">
        <v>0</v>
      </c>
      <c r="O850">
        <v>0</v>
      </c>
      <c r="P850">
        <v>0</v>
      </c>
      <c r="Q850">
        <v>0</v>
      </c>
      <c r="R850">
        <v>0</v>
      </c>
      <c r="S850">
        <v>0</v>
      </c>
      <c r="T850" t="str">
        <f>IFERROR(VLOOKUP(S850,Sheet2!$A$6:$B$31,2,0),"Not Available")</f>
        <v>Not Available</v>
      </c>
      <c r="U850" t="s">
        <v>21</v>
      </c>
      <c r="V850">
        <v>0</v>
      </c>
      <c r="W850" s="1">
        <v>217990</v>
      </c>
      <c r="X850" t="s">
        <v>22</v>
      </c>
      <c r="Y850">
        <v>0</v>
      </c>
      <c r="Z850">
        <v>0</v>
      </c>
    </row>
    <row r="851" spans="1:26" x14ac:dyDescent="0.3">
      <c r="A851">
        <v>62436890100</v>
      </c>
      <c r="B851" t="s">
        <v>51</v>
      </c>
      <c r="C851">
        <v>78204929066</v>
      </c>
      <c r="D851" t="s">
        <v>797</v>
      </c>
      <c r="E851" s="1">
        <v>10000</v>
      </c>
      <c r="F851">
        <v>9.8000000000000007</v>
      </c>
      <c r="G851" s="1">
        <v>10350</v>
      </c>
      <c r="H851" s="1">
        <v>4350</v>
      </c>
      <c r="I851" s="5">
        <f t="shared" si="41"/>
        <v>0</v>
      </c>
      <c r="J851" s="8">
        <f t="shared" si="39"/>
        <v>0</v>
      </c>
      <c r="K851">
        <v>0</v>
      </c>
      <c r="L851" s="7">
        <f t="shared" si="40"/>
        <v>0</v>
      </c>
      <c r="M851" s="2">
        <v>42269</v>
      </c>
      <c r="N851">
        <v>0</v>
      </c>
      <c r="O851">
        <v>0</v>
      </c>
      <c r="P851">
        <v>0</v>
      </c>
      <c r="Q851">
        <v>0</v>
      </c>
      <c r="R851">
        <v>0</v>
      </c>
      <c r="S851">
        <v>0</v>
      </c>
      <c r="T851" t="str">
        <f>IFERROR(VLOOKUP(S851,Sheet2!$A$6:$B$31,2,0),"Not Available")</f>
        <v>Not Available</v>
      </c>
      <c r="U851" t="s">
        <v>21</v>
      </c>
      <c r="V851">
        <v>0</v>
      </c>
      <c r="W851" s="1">
        <v>10967</v>
      </c>
      <c r="X851" t="s">
        <v>22</v>
      </c>
      <c r="Y851">
        <v>0</v>
      </c>
      <c r="Z851">
        <v>0</v>
      </c>
    </row>
    <row r="852" spans="1:26" x14ac:dyDescent="0.3">
      <c r="A852">
        <v>62438116100</v>
      </c>
      <c r="B852" t="s">
        <v>51</v>
      </c>
      <c r="C852">
        <v>72185326844</v>
      </c>
      <c r="D852" t="s">
        <v>798</v>
      </c>
      <c r="E852" s="1">
        <v>20000</v>
      </c>
      <c r="F852">
        <v>9.25</v>
      </c>
      <c r="G852" s="1">
        <v>20946</v>
      </c>
      <c r="H852" s="1">
        <v>20946</v>
      </c>
      <c r="I852" s="5">
        <f t="shared" si="41"/>
        <v>0</v>
      </c>
      <c r="J852" s="8">
        <f t="shared" si="39"/>
        <v>0</v>
      </c>
      <c r="K852">
        <v>0</v>
      </c>
      <c r="L852" s="7">
        <f t="shared" si="40"/>
        <v>0</v>
      </c>
      <c r="M852" s="2">
        <v>42278</v>
      </c>
      <c r="N852">
        <v>0</v>
      </c>
      <c r="O852">
        <v>0</v>
      </c>
      <c r="P852">
        <v>0</v>
      </c>
      <c r="Q852">
        <v>0</v>
      </c>
      <c r="R852">
        <v>0</v>
      </c>
      <c r="S852">
        <v>0</v>
      </c>
      <c r="T852" t="str">
        <f>IFERROR(VLOOKUP(S852,Sheet2!$A$6:$B$31,2,0),"Not Available")</f>
        <v>Not Available</v>
      </c>
      <c r="U852" t="s">
        <v>21</v>
      </c>
      <c r="V852">
        <v>0</v>
      </c>
      <c r="W852" s="1">
        <v>21704</v>
      </c>
      <c r="X852" t="s">
        <v>22</v>
      </c>
      <c r="Y852">
        <v>0</v>
      </c>
      <c r="Z852">
        <v>0</v>
      </c>
    </row>
    <row r="853" spans="1:26" x14ac:dyDescent="0.3">
      <c r="A853">
        <v>62441977674</v>
      </c>
      <c r="B853" t="s">
        <v>51</v>
      </c>
      <c r="C853">
        <v>72081037532</v>
      </c>
      <c r="D853" t="s">
        <v>799</v>
      </c>
      <c r="E853" s="1">
        <v>229000</v>
      </c>
      <c r="F853">
        <v>8.85</v>
      </c>
      <c r="G853" s="1">
        <v>238483</v>
      </c>
      <c r="H853" s="1">
        <v>238483</v>
      </c>
      <c r="I853" s="5">
        <f t="shared" si="41"/>
        <v>0</v>
      </c>
      <c r="J853" s="8">
        <f t="shared" si="39"/>
        <v>0</v>
      </c>
      <c r="K853">
        <v>0</v>
      </c>
      <c r="L853" s="7">
        <f t="shared" si="40"/>
        <v>0</v>
      </c>
      <c r="M853" s="2">
        <v>42306</v>
      </c>
      <c r="N853">
        <v>1</v>
      </c>
      <c r="O853">
        <v>1</v>
      </c>
      <c r="P853">
        <v>0</v>
      </c>
      <c r="Q853">
        <v>0</v>
      </c>
      <c r="R853">
        <v>0</v>
      </c>
      <c r="S853">
        <v>0</v>
      </c>
      <c r="T853" t="str">
        <f>IFERROR(VLOOKUP(S853,Sheet2!$A$6:$B$31,2,0),"Not Available")</f>
        <v>Not Available</v>
      </c>
      <c r="U853" t="s">
        <v>21</v>
      </c>
      <c r="V853">
        <v>0</v>
      </c>
      <c r="W853" s="1">
        <v>249827</v>
      </c>
      <c r="X853" t="s">
        <v>22</v>
      </c>
      <c r="Y853">
        <v>0</v>
      </c>
      <c r="Z853">
        <v>0</v>
      </c>
    </row>
    <row r="854" spans="1:26" x14ac:dyDescent="0.3">
      <c r="A854">
        <v>62448545933</v>
      </c>
      <c r="B854" t="s">
        <v>51</v>
      </c>
      <c r="C854">
        <v>78204903808</v>
      </c>
      <c r="D854" t="s">
        <v>800</v>
      </c>
      <c r="E854" s="1">
        <v>120000</v>
      </c>
      <c r="F854">
        <v>9.15</v>
      </c>
      <c r="G854" s="1">
        <v>122746</v>
      </c>
      <c r="H854" s="1">
        <v>87746</v>
      </c>
      <c r="I854" s="5">
        <f t="shared" si="41"/>
        <v>0</v>
      </c>
      <c r="J854" s="8">
        <f t="shared" si="39"/>
        <v>0</v>
      </c>
      <c r="K854">
        <v>0</v>
      </c>
      <c r="L854" s="7">
        <f t="shared" si="40"/>
        <v>0</v>
      </c>
      <c r="M854" s="2">
        <v>42354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 t="str">
        <f>IFERROR(VLOOKUP(S854,Sheet2!$A$6:$B$31,2,0),"Not Available")</f>
        <v>Not Available</v>
      </c>
      <c r="U854" t="s">
        <v>21</v>
      </c>
      <c r="V854">
        <v>0</v>
      </c>
      <c r="W854" s="1">
        <v>130559</v>
      </c>
      <c r="X854" t="s">
        <v>22</v>
      </c>
      <c r="Y854">
        <v>0</v>
      </c>
      <c r="Z854">
        <v>0</v>
      </c>
    </row>
    <row r="855" spans="1:26" x14ac:dyDescent="0.3">
      <c r="A855">
        <v>62448552292</v>
      </c>
      <c r="B855" t="s">
        <v>51</v>
      </c>
      <c r="C855">
        <v>78204974881</v>
      </c>
      <c r="D855" t="s">
        <v>801</v>
      </c>
      <c r="E855" s="1">
        <v>35000</v>
      </c>
      <c r="F855">
        <v>10.25</v>
      </c>
      <c r="G855" s="1">
        <v>35865</v>
      </c>
      <c r="H855" s="1">
        <v>25865</v>
      </c>
      <c r="I855" s="5">
        <f t="shared" si="41"/>
        <v>0</v>
      </c>
      <c r="J855" s="8">
        <f t="shared" si="39"/>
        <v>0</v>
      </c>
      <c r="K855">
        <v>0</v>
      </c>
      <c r="L855" s="7">
        <f t="shared" si="40"/>
        <v>0</v>
      </c>
      <c r="M855" s="2">
        <v>42354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 t="str">
        <f>IFERROR(VLOOKUP(S855,Sheet2!$A$6:$B$31,2,0),"Not Available")</f>
        <v>Not Available</v>
      </c>
      <c r="U855" t="s">
        <v>21</v>
      </c>
      <c r="V855">
        <v>0</v>
      </c>
      <c r="W855" s="1">
        <v>38450</v>
      </c>
      <c r="X855" t="s">
        <v>22</v>
      </c>
      <c r="Y855">
        <v>0</v>
      </c>
      <c r="Z855">
        <v>0</v>
      </c>
    </row>
    <row r="856" spans="1:26" x14ac:dyDescent="0.3">
      <c r="A856">
        <v>62450690769</v>
      </c>
      <c r="B856" t="s">
        <v>51</v>
      </c>
      <c r="C856">
        <v>72026811266</v>
      </c>
      <c r="D856" t="s">
        <v>802</v>
      </c>
      <c r="E856" s="1">
        <v>50000</v>
      </c>
      <c r="F856">
        <v>9.25</v>
      </c>
      <c r="G856" s="1">
        <v>51205</v>
      </c>
      <c r="H856" s="1">
        <v>51205</v>
      </c>
      <c r="I856" s="5">
        <f t="shared" si="41"/>
        <v>0</v>
      </c>
      <c r="J856" s="8">
        <f t="shared" si="39"/>
        <v>0</v>
      </c>
      <c r="K856">
        <v>0</v>
      </c>
      <c r="L856" s="7">
        <f t="shared" si="40"/>
        <v>0</v>
      </c>
      <c r="M856" s="2">
        <v>42371</v>
      </c>
      <c r="N856">
        <v>0</v>
      </c>
      <c r="O856">
        <v>0</v>
      </c>
      <c r="P856">
        <v>0</v>
      </c>
      <c r="Q856">
        <v>0</v>
      </c>
      <c r="R856">
        <v>0</v>
      </c>
      <c r="S856">
        <v>0</v>
      </c>
      <c r="T856" t="str">
        <f>IFERROR(VLOOKUP(S856,Sheet2!$A$6:$B$31,2,0),"Not Available")</f>
        <v>Not Available</v>
      </c>
      <c r="U856" t="s">
        <v>21</v>
      </c>
      <c r="V856">
        <v>0</v>
      </c>
      <c r="W856" s="1">
        <v>55050</v>
      </c>
      <c r="X856" t="s">
        <v>22</v>
      </c>
      <c r="Y856">
        <v>0</v>
      </c>
      <c r="Z856">
        <v>0</v>
      </c>
    </row>
    <row r="857" spans="1:26" x14ac:dyDescent="0.3">
      <c r="A857">
        <v>62454744703</v>
      </c>
      <c r="B857" t="s">
        <v>51</v>
      </c>
      <c r="C857">
        <v>72185326844</v>
      </c>
      <c r="D857" t="s">
        <v>798</v>
      </c>
      <c r="E857" s="1">
        <v>30000</v>
      </c>
      <c r="F857">
        <v>9.25</v>
      </c>
      <c r="G857" s="1">
        <v>30427</v>
      </c>
      <c r="H857" s="1">
        <v>30427</v>
      </c>
      <c r="I857" s="5">
        <f t="shared" si="41"/>
        <v>0</v>
      </c>
      <c r="J857" s="8">
        <f t="shared" si="39"/>
        <v>0</v>
      </c>
      <c r="K857">
        <v>0</v>
      </c>
      <c r="L857" s="7">
        <f t="shared" si="40"/>
        <v>0</v>
      </c>
      <c r="M857" s="2">
        <v>42405</v>
      </c>
      <c r="N857">
        <v>1</v>
      </c>
      <c r="O857">
        <v>1</v>
      </c>
      <c r="P857">
        <v>0</v>
      </c>
      <c r="Q857">
        <v>0</v>
      </c>
      <c r="R857">
        <v>0</v>
      </c>
      <c r="S857">
        <v>0</v>
      </c>
      <c r="T857" t="str">
        <f>IFERROR(VLOOKUP(S857,Sheet2!$A$6:$B$31,2,0),"Not Available")</f>
        <v>Not Available</v>
      </c>
      <c r="U857" t="s">
        <v>21</v>
      </c>
      <c r="V857">
        <v>0</v>
      </c>
      <c r="W857" s="1">
        <v>32745</v>
      </c>
      <c r="X857" t="s">
        <v>22</v>
      </c>
      <c r="Y857">
        <v>0</v>
      </c>
      <c r="Z857">
        <v>0</v>
      </c>
    </row>
    <row r="858" spans="1:26" x14ac:dyDescent="0.3">
      <c r="A858">
        <v>62454868151</v>
      </c>
      <c r="B858" t="s">
        <v>51</v>
      </c>
      <c r="C858">
        <v>78204933583</v>
      </c>
      <c r="D858" t="s">
        <v>803</v>
      </c>
      <c r="E858" s="1">
        <v>50000</v>
      </c>
      <c r="F858">
        <v>9.4499999999999993</v>
      </c>
      <c r="G858" s="1">
        <v>50694</v>
      </c>
      <c r="H858" s="1">
        <v>47694</v>
      </c>
      <c r="I858" s="5">
        <f t="shared" si="41"/>
        <v>0</v>
      </c>
      <c r="J858" s="8">
        <f t="shared" si="39"/>
        <v>0</v>
      </c>
      <c r="K858">
        <v>0</v>
      </c>
      <c r="L858" s="7">
        <f t="shared" si="40"/>
        <v>0</v>
      </c>
      <c r="M858" s="2">
        <v>42406</v>
      </c>
      <c r="N858">
        <v>1</v>
      </c>
      <c r="O858">
        <v>1</v>
      </c>
      <c r="P858">
        <v>0</v>
      </c>
      <c r="Q858">
        <v>0</v>
      </c>
      <c r="R858">
        <v>0</v>
      </c>
      <c r="S858">
        <v>0</v>
      </c>
      <c r="T858" t="str">
        <f>IFERROR(VLOOKUP(S858,Sheet2!$A$6:$B$31,2,0),"Not Available")</f>
        <v>Not Available</v>
      </c>
      <c r="U858" t="s">
        <v>21</v>
      </c>
      <c r="V858">
        <v>0</v>
      </c>
      <c r="W858" s="1">
        <v>54661</v>
      </c>
      <c r="X858" t="s">
        <v>22</v>
      </c>
      <c r="Y858">
        <v>0</v>
      </c>
      <c r="Z858">
        <v>0</v>
      </c>
    </row>
    <row r="859" spans="1:26" x14ac:dyDescent="0.3">
      <c r="A859">
        <v>62456270422</v>
      </c>
      <c r="B859" t="s">
        <v>51</v>
      </c>
      <c r="C859">
        <v>78204909209</v>
      </c>
      <c r="D859" t="s">
        <v>804</v>
      </c>
      <c r="E859" s="1">
        <v>25000</v>
      </c>
      <c r="F859">
        <v>9.15</v>
      </c>
      <c r="G859" s="1">
        <v>25270</v>
      </c>
      <c r="H859" s="1">
        <v>25270</v>
      </c>
      <c r="I859" s="5">
        <f t="shared" si="41"/>
        <v>0</v>
      </c>
      <c r="J859" s="8">
        <f t="shared" si="39"/>
        <v>0</v>
      </c>
      <c r="K859">
        <v>0</v>
      </c>
      <c r="L859" s="7">
        <f t="shared" si="40"/>
        <v>0</v>
      </c>
      <c r="M859" s="2">
        <v>42418</v>
      </c>
      <c r="N859">
        <v>1</v>
      </c>
      <c r="O859">
        <v>1</v>
      </c>
      <c r="P859">
        <v>0</v>
      </c>
      <c r="Q859">
        <v>0</v>
      </c>
      <c r="R859">
        <v>0</v>
      </c>
      <c r="S859">
        <v>0</v>
      </c>
      <c r="T859" t="str">
        <f>IFERROR(VLOOKUP(S859,Sheet2!$A$6:$B$31,2,0),"Not Available")</f>
        <v>Not Available</v>
      </c>
      <c r="U859" t="s">
        <v>21</v>
      </c>
      <c r="V859">
        <v>0</v>
      </c>
      <c r="W859" s="1">
        <v>27181</v>
      </c>
      <c r="X859" t="s">
        <v>22</v>
      </c>
      <c r="Y859">
        <v>0</v>
      </c>
      <c r="Z859">
        <v>0</v>
      </c>
    </row>
    <row r="860" spans="1:26" x14ac:dyDescent="0.3">
      <c r="A860">
        <v>62456412073</v>
      </c>
      <c r="B860" t="s">
        <v>51</v>
      </c>
      <c r="C860">
        <v>72129554415</v>
      </c>
      <c r="D860" t="s">
        <v>805</v>
      </c>
      <c r="E860" s="1">
        <v>680000</v>
      </c>
      <c r="F860">
        <v>8.75</v>
      </c>
      <c r="G860" s="1">
        <v>686860</v>
      </c>
      <c r="H860" s="1">
        <v>686860</v>
      </c>
      <c r="I860" s="5">
        <f t="shared" si="41"/>
        <v>0</v>
      </c>
      <c r="J860" s="8">
        <f t="shared" si="39"/>
        <v>0</v>
      </c>
      <c r="K860">
        <v>0</v>
      </c>
      <c r="L860" s="7">
        <f t="shared" si="40"/>
        <v>0</v>
      </c>
      <c r="M860" s="2">
        <v>42419</v>
      </c>
      <c r="N860">
        <v>1</v>
      </c>
      <c r="O860">
        <v>1</v>
      </c>
      <c r="P860">
        <v>0</v>
      </c>
      <c r="Q860">
        <v>0</v>
      </c>
      <c r="R860">
        <v>0</v>
      </c>
      <c r="S860">
        <v>0</v>
      </c>
      <c r="T860" t="str">
        <f>IFERROR(VLOOKUP(S860,Sheet2!$A$6:$B$31,2,0),"Not Available")</f>
        <v>Not Available</v>
      </c>
      <c r="U860" t="s">
        <v>21</v>
      </c>
      <c r="V860">
        <v>0</v>
      </c>
      <c r="W860" s="1">
        <v>736566</v>
      </c>
      <c r="X860" t="s">
        <v>22</v>
      </c>
      <c r="Y860">
        <v>0</v>
      </c>
      <c r="Z860">
        <v>0</v>
      </c>
    </row>
    <row r="861" spans="1:26" x14ac:dyDescent="0.3">
      <c r="A861">
        <v>62459014840</v>
      </c>
      <c r="B861" t="s">
        <v>51</v>
      </c>
      <c r="C861">
        <v>78204887514</v>
      </c>
      <c r="D861" t="s">
        <v>806</v>
      </c>
      <c r="E861" s="1">
        <v>30000</v>
      </c>
      <c r="F861">
        <v>8.85</v>
      </c>
      <c r="G861" s="1">
        <v>30131</v>
      </c>
      <c r="H861" s="1">
        <v>30131</v>
      </c>
      <c r="I861" s="5">
        <f t="shared" si="41"/>
        <v>0</v>
      </c>
      <c r="J861" s="8">
        <f t="shared" si="39"/>
        <v>0</v>
      </c>
      <c r="K861">
        <v>0</v>
      </c>
      <c r="L861" s="7">
        <f t="shared" si="40"/>
        <v>0</v>
      </c>
      <c r="M861" s="2">
        <v>42443</v>
      </c>
      <c r="N861">
        <v>1</v>
      </c>
      <c r="O861">
        <v>1</v>
      </c>
      <c r="P861">
        <v>0</v>
      </c>
      <c r="Q861">
        <v>0</v>
      </c>
      <c r="R861">
        <v>0</v>
      </c>
      <c r="S861">
        <v>0</v>
      </c>
      <c r="T861" t="str">
        <f>IFERROR(VLOOKUP(S861,Sheet2!$A$6:$B$31,2,0),"Not Available")</f>
        <v>Not Available</v>
      </c>
      <c r="U861" t="s">
        <v>21</v>
      </c>
      <c r="V861">
        <v>0</v>
      </c>
      <c r="W861" s="1">
        <v>32554</v>
      </c>
      <c r="X861" t="s">
        <v>22</v>
      </c>
      <c r="Y861">
        <v>0</v>
      </c>
      <c r="Z861">
        <v>0</v>
      </c>
    </row>
    <row r="862" spans="1:26" x14ac:dyDescent="0.3">
      <c r="A862">
        <v>62460334765</v>
      </c>
      <c r="B862" t="s">
        <v>51</v>
      </c>
      <c r="C862">
        <v>78204956851</v>
      </c>
      <c r="D862" t="s">
        <v>807</v>
      </c>
      <c r="E862" s="1">
        <v>10000</v>
      </c>
      <c r="F862">
        <v>9.25</v>
      </c>
      <c r="G862" s="1">
        <v>10023</v>
      </c>
      <c r="H862" s="1">
        <v>10023</v>
      </c>
      <c r="I862" s="5">
        <f t="shared" si="41"/>
        <v>0</v>
      </c>
      <c r="J862" s="8">
        <f t="shared" si="39"/>
        <v>0</v>
      </c>
      <c r="K862">
        <v>0</v>
      </c>
      <c r="L862" s="7">
        <f t="shared" si="40"/>
        <v>0</v>
      </c>
      <c r="M862" s="2">
        <v>42452</v>
      </c>
      <c r="N862">
        <v>0</v>
      </c>
      <c r="O862">
        <v>0</v>
      </c>
      <c r="P862">
        <v>0</v>
      </c>
      <c r="Q862">
        <v>0</v>
      </c>
      <c r="R862">
        <v>0</v>
      </c>
      <c r="S862">
        <v>0</v>
      </c>
      <c r="T862" t="str">
        <f>IFERROR(VLOOKUP(S862,Sheet2!$A$6:$B$31,2,0),"Not Available")</f>
        <v>Not Available</v>
      </c>
      <c r="U862" t="s">
        <v>21</v>
      </c>
      <c r="V862">
        <v>0</v>
      </c>
      <c r="W862" s="1">
        <v>10870</v>
      </c>
      <c r="X862" t="s">
        <v>22</v>
      </c>
      <c r="Y862">
        <v>0</v>
      </c>
      <c r="Z862">
        <v>0</v>
      </c>
    </row>
    <row r="863" spans="1:26" x14ac:dyDescent="0.3">
      <c r="A863">
        <v>62052716158</v>
      </c>
      <c r="B863" t="s">
        <v>808</v>
      </c>
      <c r="C863">
        <v>78204898785</v>
      </c>
      <c r="D863" t="s">
        <v>809</v>
      </c>
      <c r="E863" s="1">
        <v>20000</v>
      </c>
      <c r="F863">
        <v>15.4</v>
      </c>
      <c r="G863">
        <v>130</v>
      </c>
      <c r="H863" s="1">
        <v>9381</v>
      </c>
      <c r="I863" s="5">
        <f t="shared" si="41"/>
        <v>9251</v>
      </c>
      <c r="J863" s="8">
        <f t="shared" si="39"/>
        <v>7.2613814756671902</v>
      </c>
      <c r="K863" s="1">
        <v>9251</v>
      </c>
      <c r="L863" s="7">
        <f t="shared" si="40"/>
        <v>0</v>
      </c>
      <c r="M863" s="2">
        <v>39479</v>
      </c>
      <c r="N863">
        <v>24</v>
      </c>
      <c r="O863">
        <v>17</v>
      </c>
      <c r="P863">
        <v>7</v>
      </c>
      <c r="Q863">
        <v>7</v>
      </c>
      <c r="R863">
        <v>7</v>
      </c>
      <c r="S863">
        <v>803</v>
      </c>
      <c r="T863" t="str">
        <f>IFERROR(VLOOKUP(S863,Sheet2!$A$6:$B$31,2,0),"Not Available")</f>
        <v>Doubtful &gt;= 2 year</v>
      </c>
      <c r="U863" t="s">
        <v>21</v>
      </c>
      <c r="V863">
        <v>0</v>
      </c>
      <c r="W863" s="1">
        <v>1274</v>
      </c>
      <c r="X863" s="2">
        <v>39964</v>
      </c>
      <c r="Y863" s="1">
        <v>1185</v>
      </c>
      <c r="Z863" s="1">
        <v>15129.83</v>
      </c>
    </row>
    <row r="864" spans="1:26" x14ac:dyDescent="0.3">
      <c r="A864">
        <v>52011251275</v>
      </c>
      <c r="B864" t="s">
        <v>808</v>
      </c>
      <c r="C864">
        <v>78204935604</v>
      </c>
      <c r="D864" t="s">
        <v>810</v>
      </c>
      <c r="E864" s="1">
        <v>28000</v>
      </c>
      <c r="F864">
        <v>15.4</v>
      </c>
      <c r="G864" s="1">
        <v>6840.07</v>
      </c>
      <c r="H864" s="1">
        <v>6830.07</v>
      </c>
      <c r="I864" s="5">
        <f t="shared" si="41"/>
        <v>0</v>
      </c>
      <c r="J864" s="8">
        <f t="shared" si="39"/>
        <v>0</v>
      </c>
      <c r="K864">
        <v>0</v>
      </c>
      <c r="L864" s="7">
        <f t="shared" si="40"/>
        <v>0</v>
      </c>
      <c r="M864" s="2">
        <v>37165</v>
      </c>
      <c r="N864">
        <v>36</v>
      </c>
      <c r="O864">
        <v>36</v>
      </c>
      <c r="P864">
        <v>0</v>
      </c>
      <c r="Q864">
        <v>8</v>
      </c>
      <c r="R864">
        <v>8</v>
      </c>
      <c r="S864">
        <v>0</v>
      </c>
      <c r="T864" t="str">
        <f>IFERROR(VLOOKUP(S864,Sheet2!$A$6:$B$31,2,0),"Not Available")</f>
        <v>Not Available</v>
      </c>
      <c r="U864" t="s">
        <v>21</v>
      </c>
      <c r="V864">
        <v>0</v>
      </c>
      <c r="W864" s="1">
        <v>1500</v>
      </c>
      <c r="X864" t="s">
        <v>22</v>
      </c>
      <c r="Y864" s="1">
        <v>7798</v>
      </c>
      <c r="Z864" s="1">
        <v>25710.46</v>
      </c>
    </row>
    <row r="865" spans="1:26" x14ac:dyDescent="0.3">
      <c r="A865">
        <v>62348854151</v>
      </c>
      <c r="B865" t="s">
        <v>811</v>
      </c>
      <c r="C865">
        <v>72092650569</v>
      </c>
      <c r="D865" t="s">
        <v>812</v>
      </c>
      <c r="E865" s="1">
        <v>115000</v>
      </c>
      <c r="F865">
        <v>12.15</v>
      </c>
      <c r="G865" s="1">
        <v>117165.1</v>
      </c>
      <c r="H865" s="1">
        <v>113452.1</v>
      </c>
      <c r="I865" s="5">
        <f t="shared" si="41"/>
        <v>0</v>
      </c>
      <c r="J865" s="8">
        <f t="shared" si="39"/>
        <v>0</v>
      </c>
      <c r="K865">
        <v>0</v>
      </c>
      <c r="L865" s="7">
        <f t="shared" si="40"/>
        <v>0</v>
      </c>
      <c r="M865" s="2">
        <v>41827</v>
      </c>
      <c r="N865">
        <v>1</v>
      </c>
      <c r="O865">
        <v>1</v>
      </c>
      <c r="P865">
        <v>0</v>
      </c>
      <c r="Q865">
        <v>0</v>
      </c>
      <c r="R865">
        <v>0</v>
      </c>
      <c r="S865">
        <v>0</v>
      </c>
      <c r="T865" t="str">
        <f>IFERROR(VLOOKUP(S865,Sheet2!$A$6:$B$31,2,0),"Not Available")</f>
        <v>Not Available</v>
      </c>
      <c r="U865" t="s">
        <v>21</v>
      </c>
      <c r="V865">
        <v>0</v>
      </c>
      <c r="W865" s="1">
        <v>1221</v>
      </c>
      <c r="X865" t="s">
        <v>22</v>
      </c>
      <c r="Y865">
        <v>0</v>
      </c>
      <c r="Z865">
        <v>0</v>
      </c>
    </row>
    <row r="866" spans="1:26" x14ac:dyDescent="0.3">
      <c r="A866">
        <v>62341484651</v>
      </c>
      <c r="B866" t="s">
        <v>813</v>
      </c>
      <c r="C866">
        <v>72001760624</v>
      </c>
      <c r="D866" t="s">
        <v>482</v>
      </c>
      <c r="E866" s="1">
        <v>90000</v>
      </c>
      <c r="F866">
        <v>11.9</v>
      </c>
      <c r="G866">
        <v>0</v>
      </c>
      <c r="H866" s="1">
        <v>89002</v>
      </c>
      <c r="I866" s="5">
        <f t="shared" si="41"/>
        <v>89002</v>
      </c>
      <c r="J866" s="8">
        <f t="shared" si="39"/>
        <v>0.96966857690715358</v>
      </c>
      <c r="K866" s="1">
        <v>89002</v>
      </c>
      <c r="L866" s="7">
        <f t="shared" si="40"/>
        <v>0</v>
      </c>
      <c r="M866" s="2">
        <v>41758</v>
      </c>
      <c r="N866">
        <v>0</v>
      </c>
      <c r="O866">
        <v>0</v>
      </c>
      <c r="P866">
        <v>0</v>
      </c>
      <c r="Q866">
        <v>0</v>
      </c>
      <c r="R866">
        <v>0</v>
      </c>
      <c r="S866">
        <v>0</v>
      </c>
      <c r="T866" t="str">
        <f>IFERROR(VLOOKUP(S866,Sheet2!$A$6:$B$31,2,0),"Not Available")</f>
        <v>Not Available</v>
      </c>
      <c r="U866" t="s">
        <v>21</v>
      </c>
      <c r="V866">
        <v>0</v>
      </c>
      <c r="W866" s="1">
        <v>91786</v>
      </c>
      <c r="X866" s="2">
        <v>42460</v>
      </c>
      <c r="Y866">
        <v>0</v>
      </c>
      <c r="Z866">
        <v>0</v>
      </c>
    </row>
    <row r="867" spans="1:26" x14ac:dyDescent="0.3">
      <c r="A867">
        <v>62344523994</v>
      </c>
      <c r="B867" t="s">
        <v>813</v>
      </c>
      <c r="C867">
        <v>78204881523</v>
      </c>
      <c r="D867" t="s">
        <v>314</v>
      </c>
      <c r="E867" s="1">
        <v>420000</v>
      </c>
      <c r="F867">
        <v>12.15</v>
      </c>
      <c r="G867" s="1">
        <v>420000</v>
      </c>
      <c r="H867" s="1">
        <v>137998</v>
      </c>
      <c r="I867" s="5">
        <f t="shared" si="41"/>
        <v>0</v>
      </c>
      <c r="J867" s="8">
        <f t="shared" si="39"/>
        <v>0</v>
      </c>
      <c r="K867">
        <v>0</v>
      </c>
      <c r="L867" s="7">
        <f t="shared" si="40"/>
        <v>0</v>
      </c>
      <c r="M867" s="2">
        <v>41790</v>
      </c>
      <c r="N867">
        <v>0</v>
      </c>
      <c r="O867">
        <v>0</v>
      </c>
      <c r="P867">
        <v>0</v>
      </c>
      <c r="Q867">
        <v>0</v>
      </c>
      <c r="R867">
        <v>0</v>
      </c>
      <c r="S867">
        <v>0</v>
      </c>
      <c r="T867" t="str">
        <f>IFERROR(VLOOKUP(S867,Sheet2!$A$6:$B$31,2,0),"Not Available")</f>
        <v>Not Available</v>
      </c>
      <c r="U867" t="s">
        <v>21</v>
      </c>
      <c r="V867">
        <v>0</v>
      </c>
      <c r="W867" s="1">
        <v>4394</v>
      </c>
      <c r="X867" t="s">
        <v>22</v>
      </c>
      <c r="Y867">
        <v>0</v>
      </c>
      <c r="Z867">
        <v>0</v>
      </c>
    </row>
    <row r="868" spans="1:26" x14ac:dyDescent="0.3">
      <c r="A868">
        <v>62346563276</v>
      </c>
      <c r="B868" t="s">
        <v>813</v>
      </c>
      <c r="C868">
        <v>72049609136</v>
      </c>
      <c r="D868" t="s">
        <v>259</v>
      </c>
      <c r="E868" s="1">
        <v>64000</v>
      </c>
      <c r="F868">
        <v>11.9</v>
      </c>
      <c r="G868" s="1">
        <v>64000</v>
      </c>
      <c r="H868" s="1">
        <v>31134</v>
      </c>
      <c r="I868" s="5">
        <f t="shared" si="41"/>
        <v>0</v>
      </c>
      <c r="J868" s="8">
        <f t="shared" si="39"/>
        <v>0</v>
      </c>
      <c r="K868">
        <v>0</v>
      </c>
      <c r="L868" s="7">
        <f t="shared" si="40"/>
        <v>0</v>
      </c>
      <c r="M868" s="2">
        <v>41809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 t="str">
        <f>IFERROR(VLOOKUP(S868,Sheet2!$A$6:$B$31,2,0),"Not Available")</f>
        <v>Not Available</v>
      </c>
      <c r="U868" t="s">
        <v>21</v>
      </c>
      <c r="V868">
        <v>0</v>
      </c>
      <c r="W868">
        <v>656</v>
      </c>
      <c r="X868" t="s">
        <v>22</v>
      </c>
      <c r="Y868">
        <v>0</v>
      </c>
      <c r="Z868">
        <v>0</v>
      </c>
    </row>
    <row r="869" spans="1:26" x14ac:dyDescent="0.3">
      <c r="A869">
        <v>62350766020</v>
      </c>
      <c r="B869" t="s">
        <v>813</v>
      </c>
      <c r="C869">
        <v>72097273775</v>
      </c>
      <c r="D869" t="s">
        <v>814</v>
      </c>
      <c r="E869" s="1">
        <v>12000</v>
      </c>
      <c r="F869">
        <v>11.9</v>
      </c>
      <c r="G869" s="1">
        <v>14719</v>
      </c>
      <c r="H869" s="1">
        <v>14719</v>
      </c>
      <c r="I869" s="5">
        <f t="shared" si="41"/>
        <v>0</v>
      </c>
      <c r="J869" s="8">
        <f t="shared" si="39"/>
        <v>0</v>
      </c>
      <c r="K869">
        <v>0</v>
      </c>
      <c r="L869" s="7">
        <f t="shared" si="40"/>
        <v>0</v>
      </c>
      <c r="M869" s="2">
        <v>41841</v>
      </c>
      <c r="N869">
        <v>1</v>
      </c>
      <c r="O869">
        <v>1</v>
      </c>
      <c r="P869">
        <v>0</v>
      </c>
      <c r="Q869">
        <v>0</v>
      </c>
      <c r="R869">
        <v>0</v>
      </c>
      <c r="S869">
        <v>0</v>
      </c>
      <c r="T869" t="str">
        <f>IFERROR(VLOOKUP(S869,Sheet2!$A$6:$B$31,2,0),"Not Available")</f>
        <v>Not Available</v>
      </c>
      <c r="U869" t="s">
        <v>21</v>
      </c>
      <c r="V869">
        <v>0</v>
      </c>
      <c r="W869" s="1">
        <v>14864</v>
      </c>
      <c r="X869" t="s">
        <v>22</v>
      </c>
      <c r="Y869">
        <v>0</v>
      </c>
      <c r="Z869">
        <v>0</v>
      </c>
    </row>
    <row r="870" spans="1:26" x14ac:dyDescent="0.3">
      <c r="A870">
        <v>62423739608</v>
      </c>
      <c r="B870" t="s">
        <v>815</v>
      </c>
      <c r="C870">
        <v>72000776282</v>
      </c>
      <c r="D870" t="s">
        <v>816</v>
      </c>
      <c r="E870" s="1">
        <v>300000</v>
      </c>
      <c r="F870">
        <v>11.85</v>
      </c>
      <c r="G870" s="1">
        <v>318373</v>
      </c>
      <c r="H870" s="1">
        <v>104773</v>
      </c>
      <c r="I870" s="5">
        <f t="shared" si="41"/>
        <v>0</v>
      </c>
      <c r="J870" s="8">
        <f t="shared" si="39"/>
        <v>0</v>
      </c>
      <c r="K870">
        <v>0</v>
      </c>
      <c r="L870" s="7">
        <f t="shared" si="40"/>
        <v>0</v>
      </c>
      <c r="M870" s="2">
        <v>42186</v>
      </c>
      <c r="N870">
        <v>0</v>
      </c>
      <c r="O870">
        <v>0</v>
      </c>
      <c r="P870">
        <v>0</v>
      </c>
      <c r="Q870">
        <v>0</v>
      </c>
      <c r="R870">
        <v>0</v>
      </c>
      <c r="S870">
        <v>0</v>
      </c>
      <c r="T870" t="str">
        <f>IFERROR(VLOOKUP(S870,Sheet2!$A$6:$B$31,2,0),"Not Available")</f>
        <v>Not Available</v>
      </c>
      <c r="U870" t="s">
        <v>21</v>
      </c>
      <c r="V870">
        <v>0</v>
      </c>
      <c r="W870" s="1">
        <v>336250</v>
      </c>
      <c r="X870" t="s">
        <v>22</v>
      </c>
      <c r="Y870">
        <v>0</v>
      </c>
      <c r="Z870">
        <v>0</v>
      </c>
    </row>
    <row r="871" spans="1:26" x14ac:dyDescent="0.3">
      <c r="A871">
        <v>62423868045</v>
      </c>
      <c r="B871" t="s">
        <v>815</v>
      </c>
      <c r="C871">
        <v>72178159597</v>
      </c>
      <c r="D871" t="s">
        <v>817</v>
      </c>
      <c r="E871" s="1">
        <v>75000</v>
      </c>
      <c r="F871">
        <v>11.65</v>
      </c>
      <c r="G871" s="1">
        <v>81891</v>
      </c>
      <c r="H871" s="1">
        <v>81891</v>
      </c>
      <c r="I871" s="5">
        <f t="shared" si="41"/>
        <v>0</v>
      </c>
      <c r="J871" s="8">
        <f t="shared" si="39"/>
        <v>0</v>
      </c>
      <c r="K871">
        <v>0</v>
      </c>
      <c r="L871" s="7">
        <f t="shared" si="40"/>
        <v>0</v>
      </c>
      <c r="M871" s="2">
        <v>42186</v>
      </c>
      <c r="N871">
        <v>0</v>
      </c>
      <c r="O871">
        <v>0</v>
      </c>
      <c r="P871">
        <v>0</v>
      </c>
      <c r="Q871">
        <v>0</v>
      </c>
      <c r="R871">
        <v>0</v>
      </c>
      <c r="S871">
        <v>0</v>
      </c>
      <c r="T871" t="str">
        <f>IFERROR(VLOOKUP(S871,Sheet2!$A$6:$B$31,2,0),"Not Available")</f>
        <v>Not Available</v>
      </c>
      <c r="U871" t="s">
        <v>21</v>
      </c>
      <c r="V871">
        <v>0</v>
      </c>
      <c r="W871" s="1">
        <v>85264</v>
      </c>
      <c r="X871" t="s">
        <v>22</v>
      </c>
      <c r="Y871">
        <v>0</v>
      </c>
      <c r="Z871">
        <v>0</v>
      </c>
    </row>
    <row r="872" spans="1:26" x14ac:dyDescent="0.3">
      <c r="A872">
        <v>62423933004</v>
      </c>
      <c r="B872" t="s">
        <v>815</v>
      </c>
      <c r="C872">
        <v>79242140468</v>
      </c>
      <c r="D872" t="s">
        <v>818</v>
      </c>
      <c r="E872" s="1">
        <v>70000</v>
      </c>
      <c r="F872">
        <v>11.65</v>
      </c>
      <c r="G872" s="1">
        <v>75742</v>
      </c>
      <c r="H872" s="1">
        <v>66792</v>
      </c>
      <c r="I872" s="5">
        <f t="shared" si="41"/>
        <v>0</v>
      </c>
      <c r="J872" s="8">
        <f t="shared" si="39"/>
        <v>0</v>
      </c>
      <c r="K872">
        <v>0</v>
      </c>
      <c r="L872" s="7">
        <f t="shared" si="40"/>
        <v>0</v>
      </c>
      <c r="M872" s="2">
        <v>42187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 t="str">
        <f>IFERROR(VLOOKUP(S872,Sheet2!$A$6:$B$31,2,0),"Not Available")</f>
        <v>Not Available</v>
      </c>
      <c r="U872" t="s">
        <v>21</v>
      </c>
      <c r="V872">
        <v>0</v>
      </c>
      <c r="W872" s="1">
        <v>78295</v>
      </c>
      <c r="X872" t="s">
        <v>22</v>
      </c>
      <c r="Y872">
        <v>0</v>
      </c>
      <c r="Z872">
        <v>0</v>
      </c>
    </row>
    <row r="873" spans="1:26" x14ac:dyDescent="0.3">
      <c r="A873">
        <v>62457536711</v>
      </c>
      <c r="B873" t="s">
        <v>815</v>
      </c>
      <c r="C873">
        <v>72057019523</v>
      </c>
      <c r="D873" t="s">
        <v>819</v>
      </c>
      <c r="E873" s="1">
        <v>750000</v>
      </c>
      <c r="F873">
        <v>11.85</v>
      </c>
      <c r="G873" s="1">
        <v>757793</v>
      </c>
      <c r="H873" s="1">
        <v>757793</v>
      </c>
      <c r="I873" s="5">
        <f t="shared" si="41"/>
        <v>0</v>
      </c>
      <c r="J873" s="8">
        <f t="shared" si="39"/>
        <v>0</v>
      </c>
      <c r="K873">
        <v>0</v>
      </c>
      <c r="L873" s="7">
        <f t="shared" si="40"/>
        <v>0</v>
      </c>
      <c r="M873" s="2">
        <v>42429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 t="str">
        <f>IFERROR(VLOOKUP(S873,Sheet2!$A$6:$B$31,2,0),"Not Available")</f>
        <v>Not Available</v>
      </c>
      <c r="U873" t="s">
        <v>21</v>
      </c>
      <c r="V873">
        <v>0</v>
      </c>
      <c r="W873" s="1">
        <v>832301</v>
      </c>
      <c r="X873" t="s">
        <v>22</v>
      </c>
      <c r="Y873">
        <v>0</v>
      </c>
      <c r="Z873">
        <v>0</v>
      </c>
    </row>
    <row r="874" spans="1:26" x14ac:dyDescent="0.3">
      <c r="A874">
        <v>62393750996</v>
      </c>
      <c r="B874" t="s">
        <v>820</v>
      </c>
      <c r="C874">
        <v>72000377540</v>
      </c>
      <c r="D874" t="s">
        <v>821</v>
      </c>
      <c r="E874" s="1">
        <v>250000</v>
      </c>
      <c r="F874">
        <v>11.75</v>
      </c>
      <c r="G874">
        <v>0</v>
      </c>
      <c r="H874">
        <v>0</v>
      </c>
      <c r="I874" s="5">
        <f t="shared" si="41"/>
        <v>0</v>
      </c>
      <c r="J874" s="8">
        <f t="shared" si="39"/>
        <v>0</v>
      </c>
      <c r="K874">
        <v>0</v>
      </c>
      <c r="L874" s="7">
        <f t="shared" si="40"/>
        <v>0</v>
      </c>
      <c r="M874" s="2">
        <v>42011</v>
      </c>
      <c r="N874">
        <v>0</v>
      </c>
      <c r="O874">
        <v>0</v>
      </c>
      <c r="P874">
        <v>0</v>
      </c>
      <c r="Q874">
        <v>3</v>
      </c>
      <c r="R874">
        <v>3</v>
      </c>
      <c r="S874">
        <v>703</v>
      </c>
      <c r="T874" t="str">
        <f>IFERROR(VLOOKUP(S874,Sheet2!$A$6:$B$31,2,0),"Not Available")</f>
        <v>Irregularity &gt;= 60 days</v>
      </c>
      <c r="U874" t="s">
        <v>21</v>
      </c>
      <c r="V874">
        <v>0</v>
      </c>
      <c r="W874" s="1">
        <v>279753</v>
      </c>
      <c r="X874" t="s">
        <v>22</v>
      </c>
      <c r="Y874">
        <v>0</v>
      </c>
      <c r="Z874">
        <v>0</v>
      </c>
    </row>
    <row r="875" spans="1:26" x14ac:dyDescent="0.3">
      <c r="A875">
        <v>62396299176</v>
      </c>
      <c r="B875" t="s">
        <v>820</v>
      </c>
      <c r="C875">
        <v>79214392272</v>
      </c>
      <c r="D875" t="s">
        <v>822</v>
      </c>
      <c r="E875" s="1">
        <v>69000</v>
      </c>
      <c r="F875">
        <v>11.65</v>
      </c>
      <c r="G875">
        <v>0</v>
      </c>
      <c r="H875">
        <v>0</v>
      </c>
      <c r="I875" s="5">
        <f t="shared" si="41"/>
        <v>0</v>
      </c>
      <c r="J875" s="8">
        <f t="shared" si="39"/>
        <v>0</v>
      </c>
      <c r="K875">
        <v>0</v>
      </c>
      <c r="L875" s="7">
        <f t="shared" si="40"/>
        <v>0</v>
      </c>
      <c r="M875" s="2">
        <v>42021</v>
      </c>
      <c r="N875">
        <v>0</v>
      </c>
      <c r="O875">
        <v>0</v>
      </c>
      <c r="P875">
        <v>0</v>
      </c>
      <c r="Q875">
        <v>4</v>
      </c>
      <c r="R875">
        <v>3</v>
      </c>
      <c r="S875">
        <v>704</v>
      </c>
      <c r="T875" t="str">
        <f>IFERROR(VLOOKUP(S875,Sheet2!$A$6:$B$31,2,0),"Not Available")</f>
        <v>Irregularity &gt;= 90 days</v>
      </c>
      <c r="U875" t="s">
        <v>21</v>
      </c>
      <c r="V875">
        <v>0</v>
      </c>
      <c r="W875" s="1">
        <v>76895</v>
      </c>
      <c r="X875" t="s">
        <v>22</v>
      </c>
      <c r="Y875">
        <v>0</v>
      </c>
      <c r="Z875">
        <v>0</v>
      </c>
    </row>
    <row r="876" spans="1:26" x14ac:dyDescent="0.3">
      <c r="A876">
        <v>62411832839</v>
      </c>
      <c r="B876" t="s">
        <v>54</v>
      </c>
      <c r="C876">
        <v>72033811937</v>
      </c>
      <c r="D876" t="s">
        <v>266</v>
      </c>
      <c r="E876" s="1">
        <v>50000</v>
      </c>
      <c r="F876">
        <v>11.15</v>
      </c>
      <c r="G876">
        <v>0</v>
      </c>
      <c r="H876" s="1">
        <v>55960</v>
      </c>
      <c r="I876" s="5">
        <f t="shared" si="41"/>
        <v>55960</v>
      </c>
      <c r="J876" s="8">
        <f t="shared" si="39"/>
        <v>1.0120447064780989</v>
      </c>
      <c r="K876" s="1">
        <v>55960</v>
      </c>
      <c r="L876" s="7">
        <f t="shared" si="40"/>
        <v>0</v>
      </c>
      <c r="M876" s="2">
        <v>42094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 t="str">
        <f>IFERROR(VLOOKUP(S876,Sheet2!$A$6:$B$31,2,0),"Not Available")</f>
        <v>Not Available</v>
      </c>
      <c r="U876" t="s">
        <v>21</v>
      </c>
      <c r="V876">
        <v>0</v>
      </c>
      <c r="W876" s="1">
        <v>55294</v>
      </c>
      <c r="X876" s="2">
        <v>42459</v>
      </c>
      <c r="Y876">
        <v>0</v>
      </c>
      <c r="Z876">
        <v>0</v>
      </c>
    </row>
    <row r="877" spans="1:26" x14ac:dyDescent="0.3">
      <c r="A877">
        <v>62415368199</v>
      </c>
      <c r="B877" t="s">
        <v>54</v>
      </c>
      <c r="C877">
        <v>72118159768</v>
      </c>
      <c r="D877" t="s">
        <v>823</v>
      </c>
      <c r="E877" s="1">
        <v>125000</v>
      </c>
      <c r="F877">
        <v>10.35</v>
      </c>
      <c r="G877" s="1">
        <v>136951</v>
      </c>
      <c r="H877" s="1">
        <v>124951</v>
      </c>
      <c r="I877" s="5">
        <f t="shared" si="41"/>
        <v>0</v>
      </c>
      <c r="J877" s="8">
        <f t="shared" si="39"/>
        <v>0</v>
      </c>
      <c r="K877">
        <v>0</v>
      </c>
      <c r="L877" s="7">
        <f t="shared" si="40"/>
        <v>0</v>
      </c>
      <c r="M877" s="2">
        <v>42123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 t="str">
        <f>IFERROR(VLOOKUP(S877,Sheet2!$A$6:$B$31,2,0),"Not Available")</f>
        <v>Not Available</v>
      </c>
      <c r="U877" t="s">
        <v>21</v>
      </c>
      <c r="V877">
        <v>0</v>
      </c>
      <c r="W877" s="1">
        <v>137155</v>
      </c>
      <c r="X877" t="s">
        <v>22</v>
      </c>
      <c r="Y877">
        <v>0</v>
      </c>
      <c r="Z877">
        <v>0</v>
      </c>
    </row>
    <row r="878" spans="1:26" x14ac:dyDescent="0.3">
      <c r="A878">
        <v>62417472754</v>
      </c>
      <c r="B878" t="s">
        <v>54</v>
      </c>
      <c r="C878">
        <v>72129790496</v>
      </c>
      <c r="D878" t="s">
        <v>824</v>
      </c>
      <c r="E878" s="1">
        <v>138000</v>
      </c>
      <c r="F878">
        <v>10.35</v>
      </c>
      <c r="G878" s="1">
        <v>151150</v>
      </c>
      <c r="H878" s="1">
        <v>151150</v>
      </c>
      <c r="I878" s="5">
        <f t="shared" si="41"/>
        <v>0</v>
      </c>
      <c r="J878" s="8">
        <f t="shared" si="39"/>
        <v>0</v>
      </c>
      <c r="K878">
        <v>0</v>
      </c>
      <c r="L878" s="7">
        <f t="shared" si="40"/>
        <v>0</v>
      </c>
      <c r="M878" s="2">
        <v>42139</v>
      </c>
      <c r="N878">
        <v>0</v>
      </c>
      <c r="O878">
        <v>0</v>
      </c>
      <c r="P878">
        <v>0</v>
      </c>
      <c r="Q878">
        <v>0</v>
      </c>
      <c r="R878">
        <v>0</v>
      </c>
      <c r="S878">
        <v>0</v>
      </c>
      <c r="T878" t="str">
        <f>IFERROR(VLOOKUP(S878,Sheet2!$A$6:$B$31,2,0),"Not Available")</f>
        <v>Not Available</v>
      </c>
      <c r="U878" t="s">
        <v>21</v>
      </c>
      <c r="V878">
        <v>0</v>
      </c>
      <c r="W878" s="1">
        <v>151775</v>
      </c>
      <c r="X878" t="s">
        <v>22</v>
      </c>
      <c r="Y878">
        <v>0</v>
      </c>
      <c r="Z878">
        <v>358.4</v>
      </c>
    </row>
    <row r="879" spans="1:26" x14ac:dyDescent="0.3">
      <c r="A879">
        <v>62418872581</v>
      </c>
      <c r="B879" t="s">
        <v>54</v>
      </c>
      <c r="C879">
        <v>79230505162</v>
      </c>
      <c r="D879" t="s">
        <v>825</v>
      </c>
      <c r="E879" s="1">
        <v>150000</v>
      </c>
      <c r="F879">
        <v>10.35</v>
      </c>
      <c r="G879" s="1">
        <v>163001</v>
      </c>
      <c r="H879" s="1">
        <v>148001</v>
      </c>
      <c r="I879" s="5">
        <f t="shared" si="41"/>
        <v>0</v>
      </c>
      <c r="J879" s="8">
        <f t="shared" si="39"/>
        <v>0</v>
      </c>
      <c r="K879">
        <v>0</v>
      </c>
      <c r="L879" s="7">
        <f t="shared" si="40"/>
        <v>0</v>
      </c>
      <c r="M879" s="2">
        <v>42151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 t="str">
        <f>IFERROR(VLOOKUP(S879,Sheet2!$A$6:$B$31,2,0),"Not Available")</f>
        <v>Not Available</v>
      </c>
      <c r="U879" t="s">
        <v>21</v>
      </c>
      <c r="V879">
        <v>0</v>
      </c>
      <c r="W879" s="1">
        <v>164462</v>
      </c>
      <c r="X879" t="s">
        <v>22</v>
      </c>
      <c r="Y879">
        <v>0</v>
      </c>
      <c r="Z879">
        <v>140.54</v>
      </c>
    </row>
    <row r="880" spans="1:26" x14ac:dyDescent="0.3">
      <c r="A880">
        <v>62422864982</v>
      </c>
      <c r="B880" t="s">
        <v>54</v>
      </c>
      <c r="C880">
        <v>72096873717</v>
      </c>
      <c r="D880" t="s">
        <v>826</v>
      </c>
      <c r="E880" s="1">
        <v>80000</v>
      </c>
      <c r="F880">
        <v>11.15</v>
      </c>
      <c r="G880" s="1">
        <v>87181</v>
      </c>
      <c r="H880" s="1">
        <v>87181</v>
      </c>
      <c r="I880" s="5">
        <f t="shared" si="41"/>
        <v>0</v>
      </c>
      <c r="J880" s="8">
        <f t="shared" si="39"/>
        <v>0</v>
      </c>
      <c r="K880">
        <v>0</v>
      </c>
      <c r="L880" s="7">
        <f t="shared" si="40"/>
        <v>0</v>
      </c>
      <c r="M880" s="2">
        <v>42180</v>
      </c>
      <c r="N880">
        <v>0</v>
      </c>
      <c r="O880">
        <v>0</v>
      </c>
      <c r="P880">
        <v>0</v>
      </c>
      <c r="Q880">
        <v>0</v>
      </c>
      <c r="R880">
        <v>0</v>
      </c>
      <c r="S880">
        <v>0</v>
      </c>
      <c r="T880" t="str">
        <f>IFERROR(VLOOKUP(S880,Sheet2!$A$6:$B$31,2,0),"Not Available")</f>
        <v>Not Available</v>
      </c>
      <c r="U880" t="s">
        <v>21</v>
      </c>
      <c r="V880">
        <v>0</v>
      </c>
      <c r="W880" s="1">
        <v>88508</v>
      </c>
      <c r="X880" t="s">
        <v>22</v>
      </c>
      <c r="Y880">
        <v>0</v>
      </c>
      <c r="Z880">
        <v>0</v>
      </c>
    </row>
    <row r="881" spans="1:26" x14ac:dyDescent="0.3">
      <c r="A881">
        <v>62428754688</v>
      </c>
      <c r="B881" t="s">
        <v>54</v>
      </c>
      <c r="C881">
        <v>72081767558</v>
      </c>
      <c r="D881" t="s">
        <v>827</v>
      </c>
      <c r="E881" s="1">
        <v>60000</v>
      </c>
      <c r="F881">
        <v>11.15</v>
      </c>
      <c r="G881" s="1">
        <v>64659</v>
      </c>
      <c r="H881" s="1">
        <v>64659</v>
      </c>
      <c r="I881" s="5">
        <f t="shared" si="41"/>
        <v>0</v>
      </c>
      <c r="J881" s="8">
        <f t="shared" si="39"/>
        <v>0</v>
      </c>
      <c r="K881">
        <v>0</v>
      </c>
      <c r="L881" s="7">
        <f t="shared" si="40"/>
        <v>0</v>
      </c>
      <c r="M881" s="2">
        <v>42216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 t="str">
        <f>IFERROR(VLOOKUP(S881,Sheet2!$A$6:$B$31,2,0),"Not Available")</f>
        <v>Not Available</v>
      </c>
      <c r="U881" t="s">
        <v>21</v>
      </c>
      <c r="V881">
        <v>0</v>
      </c>
      <c r="W881" s="1">
        <v>66269</v>
      </c>
      <c r="X881" t="s">
        <v>22</v>
      </c>
      <c r="Y881">
        <v>0</v>
      </c>
      <c r="Z881">
        <v>0</v>
      </c>
    </row>
    <row r="882" spans="1:26" x14ac:dyDescent="0.3">
      <c r="A882">
        <v>62430718431</v>
      </c>
      <c r="B882" t="s">
        <v>54</v>
      </c>
      <c r="C882">
        <v>72102286546</v>
      </c>
      <c r="D882" t="s">
        <v>828</v>
      </c>
      <c r="E882" s="1">
        <v>210000</v>
      </c>
      <c r="F882">
        <v>10.35</v>
      </c>
      <c r="G882" s="1">
        <v>222312</v>
      </c>
      <c r="H882" s="1">
        <v>110412</v>
      </c>
      <c r="I882" s="5">
        <f t="shared" si="41"/>
        <v>0</v>
      </c>
      <c r="J882" s="8">
        <f t="shared" si="39"/>
        <v>0</v>
      </c>
      <c r="K882">
        <v>0</v>
      </c>
      <c r="L882" s="7">
        <f t="shared" si="40"/>
        <v>0</v>
      </c>
      <c r="M882" s="2">
        <v>42228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 t="str">
        <f>IFERROR(VLOOKUP(S882,Sheet2!$A$6:$B$31,2,0),"Not Available")</f>
        <v>Not Available</v>
      </c>
      <c r="U882" t="s">
        <v>21</v>
      </c>
      <c r="V882">
        <v>0</v>
      </c>
      <c r="W882" s="1">
        <v>231140</v>
      </c>
      <c r="X882" t="s">
        <v>22</v>
      </c>
      <c r="Y882">
        <v>0</v>
      </c>
      <c r="Z882">
        <v>0</v>
      </c>
    </row>
    <row r="883" spans="1:26" x14ac:dyDescent="0.3">
      <c r="A883">
        <v>62432772384</v>
      </c>
      <c r="B883" t="s">
        <v>54</v>
      </c>
      <c r="C883">
        <v>72018932202</v>
      </c>
      <c r="D883" t="s">
        <v>829</v>
      </c>
      <c r="E883" s="1">
        <v>360000</v>
      </c>
      <c r="F883">
        <v>10.35</v>
      </c>
      <c r="G883" s="1">
        <v>382962</v>
      </c>
      <c r="H883" s="1">
        <v>382962</v>
      </c>
      <c r="I883" s="5">
        <f t="shared" si="41"/>
        <v>0</v>
      </c>
      <c r="J883" s="8">
        <f t="shared" si="39"/>
        <v>0</v>
      </c>
      <c r="K883">
        <v>0</v>
      </c>
      <c r="L883" s="7">
        <f t="shared" si="40"/>
        <v>0</v>
      </c>
      <c r="M883" s="2">
        <v>42242</v>
      </c>
      <c r="N883">
        <v>0</v>
      </c>
      <c r="O883">
        <v>0</v>
      </c>
      <c r="P883">
        <v>0</v>
      </c>
      <c r="Q883">
        <v>0</v>
      </c>
      <c r="R883">
        <v>0</v>
      </c>
      <c r="S883">
        <v>0</v>
      </c>
      <c r="T883" t="str">
        <f>IFERROR(VLOOKUP(S883,Sheet2!$A$6:$B$31,2,0),"Not Available")</f>
        <v>Not Available</v>
      </c>
      <c r="U883" t="s">
        <v>21</v>
      </c>
      <c r="V883">
        <v>0</v>
      </c>
      <c r="W883" s="1">
        <v>394811</v>
      </c>
      <c r="X883" t="s">
        <v>22</v>
      </c>
      <c r="Y883">
        <v>0</v>
      </c>
      <c r="Z883">
        <v>0</v>
      </c>
    </row>
    <row r="884" spans="1:26" x14ac:dyDescent="0.3">
      <c r="A884">
        <v>62436882010</v>
      </c>
      <c r="B884" t="s">
        <v>54</v>
      </c>
      <c r="C884">
        <v>79242050551</v>
      </c>
      <c r="D884" t="s">
        <v>830</v>
      </c>
      <c r="E884" s="1">
        <v>300000</v>
      </c>
      <c r="F884">
        <v>10.35</v>
      </c>
      <c r="G884" s="1">
        <v>316561</v>
      </c>
      <c r="H884" s="1">
        <v>312561</v>
      </c>
      <c r="I884" s="5">
        <f t="shared" si="41"/>
        <v>0</v>
      </c>
      <c r="J884" s="8">
        <f t="shared" si="39"/>
        <v>0</v>
      </c>
      <c r="K884">
        <v>0</v>
      </c>
      <c r="L884" s="7">
        <f t="shared" si="40"/>
        <v>0</v>
      </c>
      <c r="M884" s="2">
        <v>42269</v>
      </c>
      <c r="N884">
        <v>0</v>
      </c>
      <c r="O884">
        <v>0</v>
      </c>
      <c r="P884">
        <v>0</v>
      </c>
      <c r="Q884">
        <v>0</v>
      </c>
      <c r="R884">
        <v>0</v>
      </c>
      <c r="S884">
        <v>0</v>
      </c>
      <c r="T884" t="str">
        <f>IFERROR(VLOOKUP(S884,Sheet2!$A$6:$B$31,2,0),"Not Available")</f>
        <v>Not Available</v>
      </c>
      <c r="U884" t="s">
        <v>21</v>
      </c>
      <c r="V884">
        <v>0</v>
      </c>
      <c r="W884" s="1">
        <v>329349</v>
      </c>
      <c r="X884" t="s">
        <v>22</v>
      </c>
      <c r="Y884">
        <v>0</v>
      </c>
      <c r="Z884">
        <v>0</v>
      </c>
    </row>
    <row r="885" spans="1:26" x14ac:dyDescent="0.3">
      <c r="A885">
        <v>62442415183</v>
      </c>
      <c r="B885" t="s">
        <v>54</v>
      </c>
      <c r="C885">
        <v>72000123346</v>
      </c>
      <c r="D885" t="s">
        <v>831</v>
      </c>
      <c r="E885" s="1">
        <v>34000</v>
      </c>
      <c r="F885">
        <v>11.15</v>
      </c>
      <c r="G885" s="1">
        <v>35615</v>
      </c>
      <c r="H885" s="1">
        <v>35615</v>
      </c>
      <c r="I885" s="5">
        <f t="shared" si="41"/>
        <v>0</v>
      </c>
      <c r="J885" s="8">
        <f t="shared" si="39"/>
        <v>0</v>
      </c>
      <c r="K885">
        <v>0</v>
      </c>
      <c r="L885" s="7">
        <f t="shared" si="40"/>
        <v>0</v>
      </c>
      <c r="M885" s="2">
        <v>42308</v>
      </c>
      <c r="N885">
        <v>0</v>
      </c>
      <c r="O885">
        <v>0</v>
      </c>
      <c r="P885">
        <v>0</v>
      </c>
      <c r="Q885">
        <v>0</v>
      </c>
      <c r="R885">
        <v>0</v>
      </c>
      <c r="S885">
        <v>0</v>
      </c>
      <c r="T885" t="str">
        <f>IFERROR(VLOOKUP(S885,Sheet2!$A$6:$B$31,2,0),"Not Available")</f>
        <v>Not Available</v>
      </c>
      <c r="U885" t="s">
        <v>21</v>
      </c>
      <c r="V885">
        <v>0</v>
      </c>
      <c r="W885" s="1">
        <v>37490</v>
      </c>
      <c r="X885" t="s">
        <v>22</v>
      </c>
      <c r="Y885">
        <v>0</v>
      </c>
      <c r="Z885">
        <v>0</v>
      </c>
    </row>
    <row r="886" spans="1:26" x14ac:dyDescent="0.3">
      <c r="A886">
        <v>62445074168</v>
      </c>
      <c r="B886" t="s">
        <v>54</v>
      </c>
      <c r="C886">
        <v>72064325769</v>
      </c>
      <c r="D886" t="s">
        <v>832</v>
      </c>
      <c r="E886" s="1">
        <v>26000</v>
      </c>
      <c r="F886">
        <v>11.15</v>
      </c>
      <c r="G886" s="1">
        <v>27071</v>
      </c>
      <c r="H886" s="1">
        <v>27071</v>
      </c>
      <c r="I886" s="5">
        <f t="shared" si="41"/>
        <v>0</v>
      </c>
      <c r="J886" s="8">
        <f t="shared" si="39"/>
        <v>0</v>
      </c>
      <c r="K886">
        <v>0</v>
      </c>
      <c r="L886" s="7">
        <f t="shared" si="40"/>
        <v>0</v>
      </c>
      <c r="M886" s="2">
        <v>42328</v>
      </c>
      <c r="N886">
        <v>0</v>
      </c>
      <c r="O886">
        <v>0</v>
      </c>
      <c r="P886">
        <v>0</v>
      </c>
      <c r="Q886">
        <v>0</v>
      </c>
      <c r="R886">
        <v>0</v>
      </c>
      <c r="S886">
        <v>0</v>
      </c>
      <c r="T886" t="str">
        <f>IFERROR(VLOOKUP(S886,Sheet2!$A$6:$B$31,2,0),"Not Available")</f>
        <v>Not Available</v>
      </c>
      <c r="U886" t="s">
        <v>21</v>
      </c>
      <c r="V886">
        <v>0</v>
      </c>
      <c r="W886" s="1">
        <v>28757</v>
      </c>
      <c r="X886" t="s">
        <v>22</v>
      </c>
      <c r="Y886">
        <v>0</v>
      </c>
      <c r="Z886">
        <v>0</v>
      </c>
    </row>
    <row r="887" spans="1:26" x14ac:dyDescent="0.3">
      <c r="A887">
        <v>62447483374</v>
      </c>
      <c r="B887" t="s">
        <v>54</v>
      </c>
      <c r="C887">
        <v>72125461692</v>
      </c>
      <c r="D887" t="s">
        <v>833</v>
      </c>
      <c r="E887" s="1">
        <v>146000</v>
      </c>
      <c r="F887">
        <v>10.35</v>
      </c>
      <c r="G887" s="1">
        <v>150800</v>
      </c>
      <c r="H887" s="1">
        <v>149800</v>
      </c>
      <c r="I887" s="5">
        <f t="shared" si="41"/>
        <v>0</v>
      </c>
      <c r="J887" s="8">
        <f t="shared" si="39"/>
        <v>0</v>
      </c>
      <c r="K887">
        <v>0</v>
      </c>
      <c r="L887" s="7">
        <f t="shared" si="40"/>
        <v>0</v>
      </c>
      <c r="M887" s="2">
        <v>42346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 t="str">
        <f>IFERROR(VLOOKUP(S887,Sheet2!$A$6:$B$31,2,0),"Not Available")</f>
        <v>Not Available</v>
      </c>
      <c r="U887" t="s">
        <v>21</v>
      </c>
      <c r="V887">
        <v>0</v>
      </c>
      <c r="W887" s="1">
        <v>160863</v>
      </c>
      <c r="X887" t="s">
        <v>22</v>
      </c>
      <c r="Y887">
        <v>0</v>
      </c>
      <c r="Z887">
        <v>0</v>
      </c>
    </row>
    <row r="888" spans="1:26" x14ac:dyDescent="0.3">
      <c r="A888">
        <v>62447498530</v>
      </c>
      <c r="B888" t="s">
        <v>54</v>
      </c>
      <c r="C888">
        <v>72000377540</v>
      </c>
      <c r="D888" t="s">
        <v>821</v>
      </c>
      <c r="E888" s="1">
        <v>450000</v>
      </c>
      <c r="F888">
        <v>10.35</v>
      </c>
      <c r="G888" s="1">
        <v>464852</v>
      </c>
      <c r="H888" s="1">
        <v>464852</v>
      </c>
      <c r="I888" s="5">
        <f t="shared" si="41"/>
        <v>0</v>
      </c>
      <c r="J888" s="8">
        <f t="shared" si="39"/>
        <v>0</v>
      </c>
      <c r="K888">
        <v>0</v>
      </c>
      <c r="L888" s="7">
        <f t="shared" si="40"/>
        <v>0</v>
      </c>
      <c r="M888" s="2">
        <v>42346</v>
      </c>
      <c r="N888">
        <v>0</v>
      </c>
      <c r="O888">
        <v>0</v>
      </c>
      <c r="P888">
        <v>0</v>
      </c>
      <c r="Q888">
        <v>0</v>
      </c>
      <c r="R888">
        <v>0</v>
      </c>
      <c r="S888">
        <v>0</v>
      </c>
      <c r="T888" t="str">
        <f>IFERROR(VLOOKUP(S888,Sheet2!$A$6:$B$31,2,0),"Not Available")</f>
        <v>Not Available</v>
      </c>
      <c r="U888" t="s">
        <v>21</v>
      </c>
      <c r="V888">
        <v>0</v>
      </c>
      <c r="W888" s="1">
        <v>495810</v>
      </c>
      <c r="X888" t="s">
        <v>22</v>
      </c>
      <c r="Y888">
        <v>0</v>
      </c>
      <c r="Z888">
        <v>0</v>
      </c>
    </row>
    <row r="889" spans="1:26" x14ac:dyDescent="0.3">
      <c r="A889">
        <v>62447874550</v>
      </c>
      <c r="B889" t="s">
        <v>54</v>
      </c>
      <c r="C889">
        <v>79230505162</v>
      </c>
      <c r="D889" t="s">
        <v>825</v>
      </c>
      <c r="E889" s="1">
        <v>125000</v>
      </c>
      <c r="F889">
        <v>10.35</v>
      </c>
      <c r="G889" s="1">
        <v>129026</v>
      </c>
      <c r="H889" s="1">
        <v>126026</v>
      </c>
      <c r="I889" s="5">
        <f t="shared" si="41"/>
        <v>0</v>
      </c>
      <c r="J889" s="8">
        <f t="shared" si="39"/>
        <v>0</v>
      </c>
      <c r="K889">
        <v>0</v>
      </c>
      <c r="L889" s="7">
        <f t="shared" si="40"/>
        <v>0</v>
      </c>
      <c r="M889" s="2">
        <v>42348</v>
      </c>
      <c r="N889">
        <v>0</v>
      </c>
      <c r="O889">
        <v>0</v>
      </c>
      <c r="P889">
        <v>0</v>
      </c>
      <c r="Q889">
        <v>0</v>
      </c>
      <c r="R889">
        <v>0</v>
      </c>
      <c r="S889">
        <v>0</v>
      </c>
      <c r="T889" t="str">
        <f>IFERROR(VLOOKUP(S889,Sheet2!$A$6:$B$31,2,0),"Not Available")</f>
        <v>Not Available</v>
      </c>
      <c r="U889" t="s">
        <v>21</v>
      </c>
      <c r="V889">
        <v>0</v>
      </c>
      <c r="W889" s="1">
        <v>135492</v>
      </c>
      <c r="X889" t="s">
        <v>22</v>
      </c>
      <c r="Y889">
        <v>0</v>
      </c>
      <c r="Z889">
        <v>0</v>
      </c>
    </row>
    <row r="890" spans="1:26" x14ac:dyDescent="0.3">
      <c r="A890">
        <v>62448794729</v>
      </c>
      <c r="B890" t="s">
        <v>54</v>
      </c>
      <c r="C890">
        <v>72231241993</v>
      </c>
      <c r="D890" t="s">
        <v>834</v>
      </c>
      <c r="E890" s="1">
        <v>34000</v>
      </c>
      <c r="F890">
        <v>11.15</v>
      </c>
      <c r="G890" s="1">
        <v>34992</v>
      </c>
      <c r="H890" s="1">
        <v>24992</v>
      </c>
      <c r="I890" s="5">
        <f t="shared" si="41"/>
        <v>0</v>
      </c>
      <c r="J890" s="8">
        <f t="shared" si="39"/>
        <v>0</v>
      </c>
      <c r="K890">
        <v>0</v>
      </c>
      <c r="L890" s="7">
        <f t="shared" si="40"/>
        <v>0</v>
      </c>
      <c r="M890" s="2">
        <v>42355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 t="str">
        <f>IFERROR(VLOOKUP(S890,Sheet2!$A$6:$B$31,2,0),"Not Available")</f>
        <v>Not Available</v>
      </c>
      <c r="U890" t="s">
        <v>21</v>
      </c>
      <c r="V890">
        <v>0</v>
      </c>
      <c r="W890" s="1">
        <v>37680</v>
      </c>
      <c r="X890" t="s">
        <v>22</v>
      </c>
      <c r="Y890">
        <v>0</v>
      </c>
      <c r="Z890">
        <v>20.79</v>
      </c>
    </row>
    <row r="891" spans="1:26" x14ac:dyDescent="0.3">
      <c r="A891">
        <v>62449564669</v>
      </c>
      <c r="B891" t="s">
        <v>54</v>
      </c>
      <c r="C891">
        <v>78204952937</v>
      </c>
      <c r="D891" t="s">
        <v>835</v>
      </c>
      <c r="E891" s="1">
        <v>44000</v>
      </c>
      <c r="F891">
        <v>11.15</v>
      </c>
      <c r="G891" s="1">
        <v>41485</v>
      </c>
      <c r="H891" s="1">
        <v>37485</v>
      </c>
      <c r="I891" s="5">
        <f t="shared" si="41"/>
        <v>0</v>
      </c>
      <c r="J891" s="8">
        <f t="shared" si="39"/>
        <v>0</v>
      </c>
      <c r="K891">
        <v>0</v>
      </c>
      <c r="L891" s="7">
        <f t="shared" si="40"/>
        <v>0</v>
      </c>
      <c r="M891" s="2">
        <v>42361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 t="str">
        <f>IFERROR(VLOOKUP(S891,Sheet2!$A$6:$B$31,2,0),"Not Available")</f>
        <v>Not Available</v>
      </c>
      <c r="U891" t="s">
        <v>21</v>
      </c>
      <c r="V891">
        <v>0</v>
      </c>
      <c r="W891" s="1">
        <v>47789</v>
      </c>
      <c r="X891" t="s">
        <v>22</v>
      </c>
      <c r="Y891">
        <v>0</v>
      </c>
      <c r="Z891">
        <v>82.68</v>
      </c>
    </row>
    <row r="892" spans="1:26" x14ac:dyDescent="0.3">
      <c r="A892">
        <v>62451526493</v>
      </c>
      <c r="B892" t="s">
        <v>54</v>
      </c>
      <c r="C892">
        <v>72038949541</v>
      </c>
      <c r="D892" t="s">
        <v>293</v>
      </c>
      <c r="E892" s="1">
        <v>65000</v>
      </c>
      <c r="F892">
        <v>11.15</v>
      </c>
      <c r="G892" s="1">
        <v>66620</v>
      </c>
      <c r="H892" s="1">
        <v>66620</v>
      </c>
      <c r="I892" s="5">
        <f t="shared" si="41"/>
        <v>0</v>
      </c>
      <c r="J892" s="8">
        <f t="shared" si="39"/>
        <v>0</v>
      </c>
      <c r="K892">
        <v>0</v>
      </c>
      <c r="L892" s="7">
        <f t="shared" si="40"/>
        <v>0</v>
      </c>
      <c r="M892" s="2">
        <v>42380</v>
      </c>
      <c r="N892">
        <v>0</v>
      </c>
      <c r="O892">
        <v>0</v>
      </c>
      <c r="P892">
        <v>0</v>
      </c>
      <c r="Q892">
        <v>0</v>
      </c>
      <c r="R892">
        <v>0</v>
      </c>
      <c r="S892">
        <v>0</v>
      </c>
      <c r="T892" t="str">
        <f>IFERROR(VLOOKUP(S892,Sheet2!$A$6:$B$31,2,0),"Not Available")</f>
        <v>Not Available</v>
      </c>
      <c r="U892" t="s">
        <v>21</v>
      </c>
      <c r="V892">
        <v>0</v>
      </c>
      <c r="W892" s="1">
        <v>72069</v>
      </c>
      <c r="X892" t="s">
        <v>22</v>
      </c>
      <c r="Y892">
        <v>0</v>
      </c>
      <c r="Z892">
        <v>0</v>
      </c>
    </row>
    <row r="893" spans="1:26" x14ac:dyDescent="0.3">
      <c r="A893">
        <v>62451684268</v>
      </c>
      <c r="B893" t="s">
        <v>54</v>
      </c>
      <c r="C893">
        <v>78204901856</v>
      </c>
      <c r="D893" t="s">
        <v>836</v>
      </c>
      <c r="E893" s="1">
        <v>100000</v>
      </c>
      <c r="F893">
        <v>10.35</v>
      </c>
      <c r="G893" s="1">
        <v>102285</v>
      </c>
      <c r="H893" s="1">
        <v>102285</v>
      </c>
      <c r="I893" s="5">
        <f t="shared" si="41"/>
        <v>0</v>
      </c>
      <c r="J893" s="8">
        <f t="shared" si="39"/>
        <v>0</v>
      </c>
      <c r="K893">
        <v>0</v>
      </c>
      <c r="L893" s="7">
        <f t="shared" si="40"/>
        <v>0</v>
      </c>
      <c r="M893" s="2">
        <v>42381</v>
      </c>
      <c r="N893">
        <v>0</v>
      </c>
      <c r="O893">
        <v>0</v>
      </c>
      <c r="P893">
        <v>0</v>
      </c>
      <c r="Q893">
        <v>0</v>
      </c>
      <c r="R893">
        <v>0</v>
      </c>
      <c r="S893">
        <v>0</v>
      </c>
      <c r="T893" t="str">
        <f>IFERROR(VLOOKUP(S893,Sheet2!$A$6:$B$31,2,0),"Not Available")</f>
        <v>Not Available</v>
      </c>
      <c r="U893" t="s">
        <v>21</v>
      </c>
      <c r="V893">
        <v>0</v>
      </c>
      <c r="W893" s="1">
        <v>110067</v>
      </c>
      <c r="X893" t="s">
        <v>22</v>
      </c>
      <c r="Y893">
        <v>0</v>
      </c>
      <c r="Z893">
        <v>0</v>
      </c>
    </row>
    <row r="894" spans="1:26" x14ac:dyDescent="0.3">
      <c r="A894">
        <v>62451908041</v>
      </c>
      <c r="B894" t="s">
        <v>54</v>
      </c>
      <c r="C894">
        <v>72103593941</v>
      </c>
      <c r="D894" t="s">
        <v>837</v>
      </c>
      <c r="E894" s="1">
        <v>170000</v>
      </c>
      <c r="F894">
        <v>10.35</v>
      </c>
      <c r="G894" s="1">
        <v>173834</v>
      </c>
      <c r="H894" s="1">
        <v>173834</v>
      </c>
      <c r="I894" s="5">
        <f t="shared" si="41"/>
        <v>0</v>
      </c>
      <c r="J894" s="8">
        <f t="shared" si="39"/>
        <v>0</v>
      </c>
      <c r="K894">
        <v>0</v>
      </c>
      <c r="L894" s="7">
        <f t="shared" si="40"/>
        <v>0</v>
      </c>
      <c r="M894" s="2">
        <v>42382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 t="str">
        <f>IFERROR(VLOOKUP(S894,Sheet2!$A$6:$B$31,2,0),"Not Available")</f>
        <v>Not Available</v>
      </c>
      <c r="U894" t="s">
        <v>21</v>
      </c>
      <c r="V894">
        <v>0</v>
      </c>
      <c r="W894" s="1">
        <v>187065</v>
      </c>
      <c r="X894" t="s">
        <v>22</v>
      </c>
      <c r="Y894">
        <v>0</v>
      </c>
      <c r="Z894">
        <v>0</v>
      </c>
    </row>
    <row r="895" spans="1:26" x14ac:dyDescent="0.3">
      <c r="A895">
        <v>62455518445</v>
      </c>
      <c r="B895" t="s">
        <v>54</v>
      </c>
      <c r="C895">
        <v>72013750839</v>
      </c>
      <c r="D895" t="s">
        <v>838</v>
      </c>
      <c r="E895" s="1">
        <v>215000</v>
      </c>
      <c r="F895">
        <v>10.35</v>
      </c>
      <c r="G895" s="1">
        <v>218052</v>
      </c>
      <c r="H895" s="1">
        <v>216852</v>
      </c>
      <c r="I895" s="5">
        <f t="shared" si="41"/>
        <v>0</v>
      </c>
      <c r="J895" s="8">
        <f t="shared" si="39"/>
        <v>0</v>
      </c>
      <c r="K895">
        <v>0</v>
      </c>
      <c r="L895" s="7">
        <f t="shared" si="40"/>
        <v>0</v>
      </c>
      <c r="M895" s="2">
        <v>42411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 t="str">
        <f>IFERROR(VLOOKUP(S895,Sheet2!$A$6:$B$31,2,0),"Not Available")</f>
        <v>Not Available</v>
      </c>
      <c r="U895" t="s">
        <v>21</v>
      </c>
      <c r="V895">
        <v>0</v>
      </c>
      <c r="W895" s="1">
        <v>236815</v>
      </c>
      <c r="X895" t="s">
        <v>22</v>
      </c>
      <c r="Y895">
        <v>0</v>
      </c>
      <c r="Z895">
        <v>0</v>
      </c>
    </row>
    <row r="896" spans="1:26" x14ac:dyDescent="0.3">
      <c r="A896">
        <v>62456774543</v>
      </c>
      <c r="B896" t="s">
        <v>54</v>
      </c>
      <c r="C896">
        <v>72005129796</v>
      </c>
      <c r="D896" t="s">
        <v>839</v>
      </c>
      <c r="E896" s="1">
        <v>270000</v>
      </c>
      <c r="F896">
        <v>10.35</v>
      </c>
      <c r="G896">
        <v>0</v>
      </c>
      <c r="H896" s="1">
        <v>186234</v>
      </c>
      <c r="I896" s="5">
        <f t="shared" si="41"/>
        <v>186234</v>
      </c>
      <c r="J896" s="8">
        <f t="shared" si="39"/>
        <v>0.6881931023269392</v>
      </c>
      <c r="K896" s="1">
        <v>186234</v>
      </c>
      <c r="L896" s="7">
        <f t="shared" si="40"/>
        <v>0</v>
      </c>
      <c r="M896" s="2">
        <v>42422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 t="str">
        <f>IFERROR(VLOOKUP(S896,Sheet2!$A$6:$B$31,2,0),"Not Available")</f>
        <v>Not Available</v>
      </c>
      <c r="U896" t="s">
        <v>21</v>
      </c>
      <c r="V896">
        <v>0</v>
      </c>
      <c r="W896" s="1">
        <v>270613</v>
      </c>
      <c r="X896" s="2">
        <v>42460</v>
      </c>
      <c r="Y896">
        <v>0</v>
      </c>
      <c r="Z896">
        <v>0</v>
      </c>
    </row>
    <row r="897" spans="1:26" x14ac:dyDescent="0.3">
      <c r="A897">
        <v>62457973999</v>
      </c>
      <c r="B897" t="s">
        <v>54</v>
      </c>
      <c r="C897">
        <v>72240029338</v>
      </c>
      <c r="D897" t="s">
        <v>840</v>
      </c>
      <c r="E897" s="1">
        <v>575000</v>
      </c>
      <c r="F897">
        <v>10.35</v>
      </c>
      <c r="G897" s="1">
        <v>579728</v>
      </c>
      <c r="H897" s="1">
        <v>579728</v>
      </c>
      <c r="I897" s="5">
        <f t="shared" si="41"/>
        <v>0</v>
      </c>
      <c r="J897" s="8">
        <f t="shared" si="39"/>
        <v>0</v>
      </c>
      <c r="K897">
        <v>0</v>
      </c>
      <c r="L897" s="7">
        <f t="shared" si="40"/>
        <v>0</v>
      </c>
      <c r="M897" s="2">
        <v>42432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 t="str">
        <f>IFERROR(VLOOKUP(S897,Sheet2!$A$6:$B$31,2,0),"Not Available")</f>
        <v>Not Available</v>
      </c>
      <c r="U897" t="s">
        <v>21</v>
      </c>
      <c r="V897">
        <v>0</v>
      </c>
      <c r="W897" s="1">
        <v>634187</v>
      </c>
      <c r="X897" t="s">
        <v>22</v>
      </c>
      <c r="Y897">
        <v>0</v>
      </c>
      <c r="Z897">
        <v>0</v>
      </c>
    </row>
    <row r="898" spans="1:26" x14ac:dyDescent="0.3">
      <c r="A898">
        <v>62460827637</v>
      </c>
      <c r="B898" t="s">
        <v>54</v>
      </c>
      <c r="C898">
        <v>72027037605</v>
      </c>
      <c r="D898" t="s">
        <v>841</v>
      </c>
      <c r="E898" s="1">
        <v>15000</v>
      </c>
      <c r="F898">
        <v>11.65</v>
      </c>
      <c r="G898" s="1">
        <v>15014</v>
      </c>
      <c r="H898" s="1">
        <v>14944</v>
      </c>
      <c r="I898" s="5">
        <f t="shared" si="41"/>
        <v>0</v>
      </c>
      <c r="J898" s="8">
        <f t="shared" si="39"/>
        <v>0</v>
      </c>
      <c r="K898">
        <v>0</v>
      </c>
      <c r="L898" s="7">
        <f t="shared" si="40"/>
        <v>0</v>
      </c>
      <c r="M898" s="2">
        <v>42458</v>
      </c>
      <c r="N898">
        <v>0</v>
      </c>
      <c r="O898">
        <v>0</v>
      </c>
      <c r="P898">
        <v>0</v>
      </c>
      <c r="Q898">
        <v>0</v>
      </c>
      <c r="R898">
        <v>0</v>
      </c>
      <c r="S898">
        <v>0</v>
      </c>
      <c r="T898" t="str">
        <f>IFERROR(VLOOKUP(S898,Sheet2!$A$6:$B$31,2,0),"Not Available")</f>
        <v>Not Available</v>
      </c>
      <c r="U898" t="s">
        <v>21</v>
      </c>
      <c r="V898">
        <v>0</v>
      </c>
      <c r="W898" s="1">
        <v>16614</v>
      </c>
      <c r="X898" t="s">
        <v>22</v>
      </c>
      <c r="Y898">
        <v>0</v>
      </c>
      <c r="Z898">
        <v>0</v>
      </c>
    </row>
    <row r="899" spans="1:26" x14ac:dyDescent="0.3">
      <c r="A899">
        <v>62460847643</v>
      </c>
      <c r="B899" t="s">
        <v>54</v>
      </c>
      <c r="C899">
        <v>78204952937</v>
      </c>
      <c r="D899" t="s">
        <v>835</v>
      </c>
      <c r="E899" s="1">
        <v>60000</v>
      </c>
      <c r="F899">
        <v>11.15</v>
      </c>
      <c r="G899" s="1">
        <v>60054</v>
      </c>
      <c r="H899" s="1">
        <v>60029</v>
      </c>
      <c r="I899" s="5">
        <f t="shared" si="41"/>
        <v>0</v>
      </c>
      <c r="J899" s="8">
        <f t="shared" ref="J899:J962" si="42">I899/W899</f>
        <v>0</v>
      </c>
      <c r="K899">
        <v>0</v>
      </c>
      <c r="L899" s="7">
        <f t="shared" ref="L899:L962" si="43">I899-K899</f>
        <v>0</v>
      </c>
      <c r="M899" s="2">
        <v>42458</v>
      </c>
      <c r="N899">
        <v>0</v>
      </c>
      <c r="O899">
        <v>0</v>
      </c>
      <c r="P899">
        <v>0</v>
      </c>
      <c r="Q899">
        <v>0</v>
      </c>
      <c r="R899">
        <v>0</v>
      </c>
      <c r="S899">
        <v>0</v>
      </c>
      <c r="T899" t="str">
        <f>IFERROR(VLOOKUP(S899,Sheet2!$A$6:$B$31,2,0),"Not Available")</f>
        <v>Not Available</v>
      </c>
      <c r="U899" t="s">
        <v>21</v>
      </c>
      <c r="V899">
        <v>0</v>
      </c>
      <c r="W899" s="1">
        <v>66177</v>
      </c>
      <c r="X899" t="s">
        <v>22</v>
      </c>
      <c r="Y899">
        <v>0</v>
      </c>
      <c r="Z899">
        <v>0</v>
      </c>
    </row>
    <row r="900" spans="1:26" x14ac:dyDescent="0.3">
      <c r="A900">
        <v>62460975493</v>
      </c>
      <c r="B900" t="s">
        <v>54</v>
      </c>
      <c r="C900">
        <v>78204898809</v>
      </c>
      <c r="D900" t="s">
        <v>842</v>
      </c>
      <c r="E900" s="1">
        <v>68000</v>
      </c>
      <c r="F900">
        <v>11.15</v>
      </c>
      <c r="G900" s="1">
        <v>68041</v>
      </c>
      <c r="H900" s="1">
        <v>68041</v>
      </c>
      <c r="I900" s="5">
        <f t="shared" ref="I900:I963" si="44">IF(G900&lt;H900,H900-G900,0)</f>
        <v>0</v>
      </c>
      <c r="J900" s="8">
        <f t="shared" si="42"/>
        <v>0</v>
      </c>
      <c r="K900">
        <v>0</v>
      </c>
      <c r="L900" s="7">
        <f t="shared" si="43"/>
        <v>0</v>
      </c>
      <c r="M900" s="2">
        <v>42459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 t="str">
        <f>IFERROR(VLOOKUP(S900,Sheet2!$A$6:$B$31,2,0),"Not Available")</f>
        <v>Not Available</v>
      </c>
      <c r="U900" t="s">
        <v>21</v>
      </c>
      <c r="V900">
        <v>0</v>
      </c>
      <c r="W900" s="1">
        <v>74980</v>
      </c>
      <c r="X900" t="s">
        <v>22</v>
      </c>
      <c r="Y900">
        <v>0</v>
      </c>
      <c r="Z900">
        <v>0</v>
      </c>
    </row>
    <row r="901" spans="1:26" x14ac:dyDescent="0.3">
      <c r="A901">
        <v>62461137166</v>
      </c>
      <c r="B901" t="s">
        <v>54</v>
      </c>
      <c r="C901">
        <v>79214392272</v>
      </c>
      <c r="D901" t="s">
        <v>822</v>
      </c>
      <c r="E901" s="1">
        <v>61000</v>
      </c>
      <c r="F901">
        <v>11.15</v>
      </c>
      <c r="G901" s="1">
        <v>61018</v>
      </c>
      <c r="H901" s="1">
        <v>61018</v>
      </c>
      <c r="I901" s="5">
        <f t="shared" si="44"/>
        <v>0</v>
      </c>
      <c r="J901" s="8">
        <f t="shared" si="42"/>
        <v>0</v>
      </c>
      <c r="K901">
        <v>0</v>
      </c>
      <c r="L901" s="7">
        <f t="shared" si="43"/>
        <v>0</v>
      </c>
      <c r="M901" s="2">
        <v>42460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 t="str">
        <f>IFERROR(VLOOKUP(S901,Sheet2!$A$6:$B$31,2,0),"Not Available")</f>
        <v>Not Available</v>
      </c>
      <c r="U901" t="s">
        <v>21</v>
      </c>
      <c r="V901">
        <v>0</v>
      </c>
      <c r="W901" s="1">
        <v>67243</v>
      </c>
      <c r="X901" t="s">
        <v>22</v>
      </c>
      <c r="Y901">
        <v>0</v>
      </c>
      <c r="Z901">
        <v>0</v>
      </c>
    </row>
    <row r="902" spans="1:26" x14ac:dyDescent="0.3">
      <c r="A902">
        <v>62459605550</v>
      </c>
      <c r="B902" t="s">
        <v>54</v>
      </c>
      <c r="C902">
        <v>72019757114</v>
      </c>
      <c r="D902" t="s">
        <v>843</v>
      </c>
      <c r="E902" s="1">
        <v>88000</v>
      </c>
      <c r="F902">
        <v>11.15</v>
      </c>
      <c r="G902" s="1">
        <v>88403</v>
      </c>
      <c r="H902" s="1">
        <v>88518</v>
      </c>
      <c r="I902" s="5">
        <f t="shared" si="44"/>
        <v>115</v>
      </c>
      <c r="J902" s="8">
        <f t="shared" si="42"/>
        <v>1.1809163911195087E-3</v>
      </c>
      <c r="K902">
        <v>115</v>
      </c>
      <c r="L902" s="7">
        <f t="shared" si="43"/>
        <v>0</v>
      </c>
      <c r="M902" s="2">
        <v>42446</v>
      </c>
      <c r="N902">
        <v>0</v>
      </c>
      <c r="O902">
        <v>0</v>
      </c>
      <c r="P902">
        <v>0</v>
      </c>
      <c r="Q902">
        <v>1</v>
      </c>
      <c r="R902">
        <v>1</v>
      </c>
      <c r="S902">
        <v>701</v>
      </c>
      <c r="T902" t="str">
        <f>IFERROR(VLOOKUP(S902,Sheet2!$A$6:$B$31,2,0),"Not Available")</f>
        <v>Irregularity : 7 to 29 days</v>
      </c>
      <c r="U902" t="s">
        <v>21</v>
      </c>
      <c r="V902">
        <v>0</v>
      </c>
      <c r="W902" s="1">
        <v>97382</v>
      </c>
      <c r="X902" s="2">
        <v>42446</v>
      </c>
      <c r="Y902">
        <v>0</v>
      </c>
      <c r="Z902">
        <v>0</v>
      </c>
    </row>
    <row r="903" spans="1:26" x14ac:dyDescent="0.3">
      <c r="A903">
        <v>62454444370</v>
      </c>
      <c r="B903" t="s">
        <v>54</v>
      </c>
      <c r="C903">
        <v>72045705390</v>
      </c>
      <c r="D903" t="s">
        <v>844</v>
      </c>
      <c r="E903" s="1">
        <v>70000</v>
      </c>
      <c r="F903">
        <v>11.15</v>
      </c>
      <c r="G903">
        <v>0</v>
      </c>
      <c r="H903" s="1">
        <v>71601</v>
      </c>
      <c r="I903" s="5">
        <f t="shared" si="44"/>
        <v>71601</v>
      </c>
      <c r="J903" s="8">
        <f t="shared" si="42"/>
        <v>1.0228714285714287</v>
      </c>
      <c r="K903" s="1">
        <v>71601</v>
      </c>
      <c r="L903" s="7">
        <f t="shared" si="43"/>
        <v>0</v>
      </c>
      <c r="M903" s="2">
        <v>42403</v>
      </c>
      <c r="N903">
        <v>0</v>
      </c>
      <c r="O903">
        <v>0</v>
      </c>
      <c r="P903">
        <v>0</v>
      </c>
      <c r="Q903">
        <v>2</v>
      </c>
      <c r="R903">
        <v>2</v>
      </c>
      <c r="S903">
        <v>702</v>
      </c>
      <c r="T903" t="str">
        <f>IFERROR(VLOOKUP(S903,Sheet2!$A$6:$B$31,2,0),"Not Available")</f>
        <v>Irregularity &gt;=30 days</v>
      </c>
      <c r="U903" t="s">
        <v>21</v>
      </c>
      <c r="V903">
        <v>0</v>
      </c>
      <c r="W903" s="1">
        <v>70000</v>
      </c>
      <c r="X903" s="2">
        <v>42403</v>
      </c>
      <c r="Y903">
        <v>0</v>
      </c>
      <c r="Z903">
        <v>120.59</v>
      </c>
    </row>
    <row r="904" spans="1:26" x14ac:dyDescent="0.3">
      <c r="A904">
        <v>62455217732</v>
      </c>
      <c r="B904" t="s">
        <v>54</v>
      </c>
      <c r="C904">
        <v>72126841492</v>
      </c>
      <c r="D904" t="s">
        <v>845</v>
      </c>
      <c r="E904" s="1">
        <v>65000</v>
      </c>
      <c r="F904">
        <v>11.15</v>
      </c>
      <c r="G904">
        <v>0</v>
      </c>
      <c r="H904" s="1">
        <v>65614</v>
      </c>
      <c r="I904" s="5">
        <f t="shared" si="44"/>
        <v>65614</v>
      </c>
      <c r="J904" s="8">
        <f t="shared" si="42"/>
        <v>1.0094461538461539</v>
      </c>
      <c r="K904" s="1">
        <v>65614</v>
      </c>
      <c r="L904" s="7">
        <f t="shared" si="43"/>
        <v>0</v>
      </c>
      <c r="M904" s="2">
        <v>42409</v>
      </c>
      <c r="N904">
        <v>0</v>
      </c>
      <c r="O904">
        <v>0</v>
      </c>
      <c r="P904">
        <v>0</v>
      </c>
      <c r="Q904">
        <v>2</v>
      </c>
      <c r="R904">
        <v>2</v>
      </c>
      <c r="S904">
        <v>702</v>
      </c>
      <c r="T904" t="str">
        <f>IFERROR(VLOOKUP(S904,Sheet2!$A$6:$B$31,2,0),"Not Available")</f>
        <v>Irregularity &gt;=30 days</v>
      </c>
      <c r="U904" t="s">
        <v>21</v>
      </c>
      <c r="V904">
        <v>0</v>
      </c>
      <c r="W904" s="1">
        <v>65000</v>
      </c>
      <c r="X904" s="2">
        <v>42429</v>
      </c>
      <c r="Y904">
        <v>0</v>
      </c>
      <c r="Z904">
        <v>0</v>
      </c>
    </row>
    <row r="905" spans="1:26" x14ac:dyDescent="0.3">
      <c r="A905">
        <v>62453944522</v>
      </c>
      <c r="B905" t="s">
        <v>54</v>
      </c>
      <c r="C905">
        <v>72238628496</v>
      </c>
      <c r="D905" t="s">
        <v>846</v>
      </c>
      <c r="E905" s="1">
        <v>100000</v>
      </c>
      <c r="F905">
        <v>10.35</v>
      </c>
      <c r="G905">
        <v>0</v>
      </c>
      <c r="H905" s="1">
        <v>101259</v>
      </c>
      <c r="I905" s="5">
        <f t="shared" si="44"/>
        <v>101259</v>
      </c>
      <c r="J905" s="8">
        <f t="shared" si="42"/>
        <v>1.0125900000000001</v>
      </c>
      <c r="K905" s="1">
        <v>101259</v>
      </c>
      <c r="L905" s="7">
        <f t="shared" si="43"/>
        <v>0</v>
      </c>
      <c r="M905" s="2">
        <v>42399</v>
      </c>
      <c r="N905">
        <v>0</v>
      </c>
      <c r="O905">
        <v>0</v>
      </c>
      <c r="P905">
        <v>0</v>
      </c>
      <c r="Q905">
        <v>3</v>
      </c>
      <c r="R905">
        <v>3</v>
      </c>
      <c r="S905">
        <v>703</v>
      </c>
      <c r="T905" t="str">
        <f>IFERROR(VLOOKUP(S905,Sheet2!$A$6:$B$31,2,0),"Not Available")</f>
        <v>Irregularity &gt;= 60 days</v>
      </c>
      <c r="U905" t="s">
        <v>21</v>
      </c>
      <c r="V905">
        <v>0</v>
      </c>
      <c r="W905" s="1">
        <v>100000</v>
      </c>
      <c r="X905" s="2">
        <v>42400</v>
      </c>
      <c r="Y905">
        <v>0</v>
      </c>
      <c r="Z905">
        <v>170.5</v>
      </c>
    </row>
    <row r="906" spans="1:26" x14ac:dyDescent="0.3">
      <c r="A906">
        <v>62421115990</v>
      </c>
      <c r="B906" t="s">
        <v>847</v>
      </c>
      <c r="C906">
        <v>72097273775</v>
      </c>
      <c r="D906" t="s">
        <v>814</v>
      </c>
      <c r="E906" s="1">
        <v>45000</v>
      </c>
      <c r="F906">
        <v>11.15</v>
      </c>
      <c r="G906" s="1">
        <v>49188</v>
      </c>
      <c r="H906" s="1">
        <v>49188</v>
      </c>
      <c r="I906" s="5">
        <f t="shared" si="44"/>
        <v>0</v>
      </c>
      <c r="J906" s="8">
        <f t="shared" si="42"/>
        <v>0</v>
      </c>
      <c r="K906">
        <v>0</v>
      </c>
      <c r="L906" s="7">
        <f t="shared" si="43"/>
        <v>0</v>
      </c>
      <c r="M906" s="2">
        <v>42170</v>
      </c>
      <c r="N906">
        <v>0</v>
      </c>
      <c r="O906">
        <v>0</v>
      </c>
      <c r="P906">
        <v>0</v>
      </c>
      <c r="Q906">
        <v>0</v>
      </c>
      <c r="R906">
        <v>0</v>
      </c>
      <c r="S906">
        <v>0</v>
      </c>
      <c r="T906" t="str">
        <f>IFERROR(VLOOKUP(S906,Sheet2!$A$6:$B$31,2,0),"Not Available")</f>
        <v>Not Available</v>
      </c>
      <c r="U906" t="s">
        <v>21</v>
      </c>
      <c r="V906">
        <v>0</v>
      </c>
      <c r="W906" s="1">
        <v>49926</v>
      </c>
      <c r="X906" t="s">
        <v>22</v>
      </c>
      <c r="Y906">
        <v>0</v>
      </c>
      <c r="Z906">
        <v>0</v>
      </c>
    </row>
    <row r="907" spans="1:26" x14ac:dyDescent="0.3">
      <c r="A907">
        <v>62461072424</v>
      </c>
      <c r="B907" t="s">
        <v>848</v>
      </c>
      <c r="C907">
        <v>72073169637</v>
      </c>
      <c r="D907" t="s">
        <v>849</v>
      </c>
      <c r="E907" s="1">
        <v>177000</v>
      </c>
      <c r="F907">
        <v>10.25</v>
      </c>
      <c r="G907" s="1">
        <v>177099</v>
      </c>
      <c r="H907" s="1">
        <v>177099</v>
      </c>
      <c r="I907" s="5">
        <f t="shared" si="44"/>
        <v>0</v>
      </c>
      <c r="J907" s="8">
        <f t="shared" si="42"/>
        <v>0</v>
      </c>
      <c r="K907">
        <v>0</v>
      </c>
      <c r="L907" s="7">
        <f t="shared" si="43"/>
        <v>0</v>
      </c>
      <c r="M907" s="2">
        <v>42459</v>
      </c>
      <c r="N907">
        <v>0</v>
      </c>
      <c r="O907">
        <v>0</v>
      </c>
      <c r="P907">
        <v>0</v>
      </c>
      <c r="Q907">
        <v>0</v>
      </c>
      <c r="R907">
        <v>0</v>
      </c>
      <c r="S907">
        <v>0</v>
      </c>
      <c r="T907" t="str">
        <f>IFERROR(VLOOKUP(S907,Sheet2!$A$6:$B$31,2,0),"Not Available")</f>
        <v>Not Available</v>
      </c>
      <c r="U907" t="s">
        <v>21</v>
      </c>
      <c r="V907">
        <v>0</v>
      </c>
      <c r="W907" s="1">
        <v>193702</v>
      </c>
      <c r="X907" t="s">
        <v>22</v>
      </c>
      <c r="Y907">
        <v>0</v>
      </c>
      <c r="Z907">
        <v>0</v>
      </c>
    </row>
    <row r="908" spans="1:26" x14ac:dyDescent="0.3">
      <c r="A908">
        <v>62461166211</v>
      </c>
      <c r="B908" t="s">
        <v>848</v>
      </c>
      <c r="C908">
        <v>72000377540</v>
      </c>
      <c r="D908" t="s">
        <v>821</v>
      </c>
      <c r="E908" s="1">
        <v>278000</v>
      </c>
      <c r="F908">
        <v>10.25</v>
      </c>
      <c r="G908" s="1">
        <v>278078</v>
      </c>
      <c r="H908" s="1">
        <v>278078</v>
      </c>
      <c r="I908" s="5">
        <f t="shared" si="44"/>
        <v>0</v>
      </c>
      <c r="J908" s="8">
        <f t="shared" si="42"/>
        <v>0</v>
      </c>
      <c r="K908">
        <v>0</v>
      </c>
      <c r="L908" s="7">
        <f t="shared" si="43"/>
        <v>0</v>
      </c>
      <c r="M908" s="2">
        <v>42460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 t="str">
        <f>IFERROR(VLOOKUP(S908,Sheet2!$A$6:$B$31,2,0),"Not Available")</f>
        <v>Not Available</v>
      </c>
      <c r="U908" t="s">
        <v>21</v>
      </c>
      <c r="V908">
        <v>0</v>
      </c>
      <c r="W908" s="1">
        <v>304153</v>
      </c>
      <c r="X908" t="s">
        <v>22</v>
      </c>
      <c r="Y908">
        <v>0</v>
      </c>
      <c r="Z908">
        <v>0</v>
      </c>
    </row>
    <row r="909" spans="1:26" x14ac:dyDescent="0.3">
      <c r="A909">
        <v>62458903635</v>
      </c>
      <c r="B909" t="s">
        <v>850</v>
      </c>
      <c r="C909">
        <v>72171127186</v>
      </c>
      <c r="D909" t="s">
        <v>476</v>
      </c>
      <c r="E909" s="1">
        <v>30000</v>
      </c>
      <c r="F909">
        <v>12</v>
      </c>
      <c r="G909" s="1">
        <v>30207</v>
      </c>
      <c r="H909" s="1">
        <v>30207</v>
      </c>
      <c r="I909" s="5">
        <f t="shared" si="44"/>
        <v>0</v>
      </c>
      <c r="J909" s="8">
        <f t="shared" si="42"/>
        <v>0</v>
      </c>
      <c r="K909">
        <v>0</v>
      </c>
      <c r="L909" s="7">
        <f t="shared" si="43"/>
        <v>0</v>
      </c>
      <c r="M909" s="2">
        <v>42440</v>
      </c>
      <c r="N909">
        <v>0</v>
      </c>
      <c r="O909">
        <v>0</v>
      </c>
      <c r="P909">
        <v>0</v>
      </c>
      <c r="Q909">
        <v>0</v>
      </c>
      <c r="R909">
        <v>0</v>
      </c>
      <c r="S909">
        <v>0</v>
      </c>
      <c r="T909" t="str">
        <f>IFERROR(VLOOKUP(S909,Sheet2!$A$6:$B$31,2,0),"Not Available")</f>
        <v>Not Available</v>
      </c>
      <c r="U909" t="s">
        <v>21</v>
      </c>
      <c r="V909">
        <v>0</v>
      </c>
      <c r="W909" s="1">
        <v>33502</v>
      </c>
      <c r="X909" t="s">
        <v>22</v>
      </c>
      <c r="Y909">
        <v>0</v>
      </c>
      <c r="Z909">
        <v>0</v>
      </c>
    </row>
    <row r="910" spans="1:26" x14ac:dyDescent="0.3">
      <c r="A910">
        <v>62286313812</v>
      </c>
      <c r="B910" t="s">
        <v>56</v>
      </c>
      <c r="C910">
        <v>79219470531</v>
      </c>
      <c r="D910" t="s">
        <v>851</v>
      </c>
      <c r="E910" s="1">
        <v>100000</v>
      </c>
      <c r="F910">
        <v>14.25</v>
      </c>
      <c r="G910" s="1">
        <v>9000.91</v>
      </c>
      <c r="H910" s="1">
        <v>8534.91</v>
      </c>
      <c r="I910" s="5">
        <f t="shared" si="44"/>
        <v>0</v>
      </c>
      <c r="J910" s="8">
        <f t="shared" si="42"/>
        <v>0</v>
      </c>
      <c r="K910">
        <v>0</v>
      </c>
      <c r="L910" s="7">
        <f t="shared" si="43"/>
        <v>0</v>
      </c>
      <c r="M910" s="2">
        <v>41440</v>
      </c>
      <c r="N910">
        <v>33</v>
      </c>
      <c r="O910">
        <v>33</v>
      </c>
      <c r="P910">
        <v>0</v>
      </c>
      <c r="Q910">
        <v>0</v>
      </c>
      <c r="R910">
        <v>0</v>
      </c>
      <c r="S910">
        <v>0</v>
      </c>
      <c r="T910" t="str">
        <f>IFERROR(VLOOKUP(S910,Sheet2!$A$6:$B$31,2,0),"Not Available")</f>
        <v>Not Available</v>
      </c>
      <c r="U910" t="s">
        <v>21</v>
      </c>
      <c r="V910">
        <v>0</v>
      </c>
      <c r="W910" s="1">
        <v>2882</v>
      </c>
      <c r="X910" t="s">
        <v>22</v>
      </c>
      <c r="Y910">
        <v>0</v>
      </c>
      <c r="Z910">
        <v>1.36</v>
      </c>
    </row>
    <row r="911" spans="1:26" x14ac:dyDescent="0.3">
      <c r="A911">
        <v>62334773345</v>
      </c>
      <c r="B911" t="s">
        <v>56</v>
      </c>
      <c r="C911">
        <v>78204904018</v>
      </c>
      <c r="D911" t="s">
        <v>852</v>
      </c>
      <c r="E911" s="1">
        <v>50000</v>
      </c>
      <c r="F911">
        <v>14.25</v>
      </c>
      <c r="G911">
        <v>0</v>
      </c>
      <c r="H911">
        <v>168</v>
      </c>
      <c r="I911" s="5">
        <f t="shared" si="44"/>
        <v>168</v>
      </c>
      <c r="J911" s="8">
        <f t="shared" si="42"/>
        <v>5.3080568720379147E-2</v>
      </c>
      <c r="K911">
        <v>168</v>
      </c>
      <c r="L911" s="7">
        <f t="shared" si="43"/>
        <v>0</v>
      </c>
      <c r="M911" s="2">
        <v>41701</v>
      </c>
      <c r="N911">
        <v>24</v>
      </c>
      <c r="O911">
        <v>24</v>
      </c>
      <c r="P911">
        <v>0</v>
      </c>
      <c r="Q911">
        <v>0</v>
      </c>
      <c r="R911">
        <v>0</v>
      </c>
      <c r="S911">
        <v>0</v>
      </c>
      <c r="T911" t="str">
        <f>IFERROR(VLOOKUP(S911,Sheet2!$A$6:$B$31,2,0),"Not Available")</f>
        <v>Not Available</v>
      </c>
      <c r="U911" t="s">
        <v>21</v>
      </c>
      <c r="V911">
        <v>0</v>
      </c>
      <c r="W911" s="1">
        <v>3165</v>
      </c>
      <c r="X911" s="2">
        <v>42459</v>
      </c>
      <c r="Y911">
        <v>0</v>
      </c>
      <c r="Z911">
        <v>0</v>
      </c>
    </row>
    <row r="912" spans="1:26" x14ac:dyDescent="0.3">
      <c r="A912">
        <v>62336220967</v>
      </c>
      <c r="B912" t="s">
        <v>56</v>
      </c>
      <c r="C912">
        <v>78204887795</v>
      </c>
      <c r="D912" t="s">
        <v>853</v>
      </c>
      <c r="E912" s="1">
        <v>50000</v>
      </c>
      <c r="F912">
        <v>14.25</v>
      </c>
      <c r="G912">
        <v>0</v>
      </c>
      <c r="H912">
        <v>207</v>
      </c>
      <c r="I912" s="5">
        <f t="shared" si="44"/>
        <v>207</v>
      </c>
      <c r="J912" s="8">
        <f t="shared" si="42"/>
        <v>6.9932432432432426E-2</v>
      </c>
      <c r="K912">
        <v>207</v>
      </c>
      <c r="L912" s="7">
        <f t="shared" si="43"/>
        <v>0</v>
      </c>
      <c r="M912" s="2">
        <v>41709</v>
      </c>
      <c r="N912">
        <v>24</v>
      </c>
      <c r="O912">
        <v>24</v>
      </c>
      <c r="P912">
        <v>0</v>
      </c>
      <c r="Q912">
        <v>0</v>
      </c>
      <c r="R912">
        <v>0</v>
      </c>
      <c r="S912">
        <v>0</v>
      </c>
      <c r="T912" t="str">
        <f>IFERROR(VLOOKUP(S912,Sheet2!$A$6:$B$31,2,0),"Not Available")</f>
        <v>Not Available</v>
      </c>
      <c r="U912" t="s">
        <v>21</v>
      </c>
      <c r="V912">
        <v>0</v>
      </c>
      <c r="W912" s="1">
        <v>2960</v>
      </c>
      <c r="X912" s="2">
        <v>42460</v>
      </c>
      <c r="Y912">
        <v>0</v>
      </c>
      <c r="Z912">
        <v>0</v>
      </c>
    </row>
    <row r="913" spans="1:26" x14ac:dyDescent="0.3">
      <c r="A913">
        <v>62340791694</v>
      </c>
      <c r="B913" t="s">
        <v>56</v>
      </c>
      <c r="C913">
        <v>78204906388</v>
      </c>
      <c r="D913" t="s">
        <v>854</v>
      </c>
      <c r="E913" s="1">
        <v>70000</v>
      </c>
      <c r="F913">
        <v>14.25</v>
      </c>
      <c r="G913" s="1">
        <v>3571.64</v>
      </c>
      <c r="H913" s="1">
        <v>6626.64</v>
      </c>
      <c r="I913" s="5">
        <f t="shared" si="44"/>
        <v>3055.0000000000005</v>
      </c>
      <c r="J913" s="8">
        <f t="shared" si="42"/>
        <v>0.82256327409800767</v>
      </c>
      <c r="K913" s="1">
        <v>3055</v>
      </c>
      <c r="L913" s="7">
        <f t="shared" si="43"/>
        <v>0</v>
      </c>
      <c r="M913" s="2">
        <v>41751</v>
      </c>
      <c r="N913">
        <v>22</v>
      </c>
      <c r="O913">
        <v>21</v>
      </c>
      <c r="P913">
        <v>1</v>
      </c>
      <c r="Q913">
        <v>0</v>
      </c>
      <c r="R913">
        <v>0</v>
      </c>
      <c r="S913">
        <v>0</v>
      </c>
      <c r="T913" t="str">
        <f>IFERROR(VLOOKUP(S913,Sheet2!$A$6:$B$31,2,0),"Not Available")</f>
        <v>Not Available</v>
      </c>
      <c r="U913" t="s">
        <v>21</v>
      </c>
      <c r="V913">
        <v>0</v>
      </c>
      <c r="W913" s="1">
        <v>3714</v>
      </c>
      <c r="X913" s="2">
        <v>42460</v>
      </c>
      <c r="Y913">
        <v>0</v>
      </c>
      <c r="Z913">
        <v>0</v>
      </c>
    </row>
    <row r="914" spans="1:26" x14ac:dyDescent="0.3">
      <c r="A914">
        <v>62341182661</v>
      </c>
      <c r="B914" t="s">
        <v>56</v>
      </c>
      <c r="C914">
        <v>72000756845</v>
      </c>
      <c r="D914" t="s">
        <v>855</v>
      </c>
      <c r="E914" s="1">
        <v>90000</v>
      </c>
      <c r="F914">
        <v>14.25</v>
      </c>
      <c r="G914" s="1">
        <v>4458.3599999999997</v>
      </c>
      <c r="H914" s="1">
        <v>4251.3599999999997</v>
      </c>
      <c r="I914" s="5">
        <f t="shared" si="44"/>
        <v>0</v>
      </c>
      <c r="J914" s="8">
        <f t="shared" si="42"/>
        <v>0</v>
      </c>
      <c r="K914">
        <v>0</v>
      </c>
      <c r="L914" s="7">
        <f t="shared" si="43"/>
        <v>0</v>
      </c>
      <c r="M914" s="2">
        <v>41754</v>
      </c>
      <c r="N914">
        <v>22</v>
      </c>
      <c r="O914">
        <v>22</v>
      </c>
      <c r="P914">
        <v>0</v>
      </c>
      <c r="Q914">
        <v>0</v>
      </c>
      <c r="R914">
        <v>0</v>
      </c>
      <c r="S914">
        <v>0</v>
      </c>
      <c r="T914" t="str">
        <f>IFERROR(VLOOKUP(S914,Sheet2!$A$6:$B$31,2,0),"Not Available")</f>
        <v>Not Available</v>
      </c>
      <c r="U914" t="s">
        <v>21</v>
      </c>
      <c r="V914">
        <v>0</v>
      </c>
      <c r="W914" s="1">
        <v>4653</v>
      </c>
      <c r="X914" t="s">
        <v>22</v>
      </c>
      <c r="Y914">
        <v>0</v>
      </c>
      <c r="Z914">
        <v>0</v>
      </c>
    </row>
    <row r="915" spans="1:26" x14ac:dyDescent="0.3">
      <c r="A915">
        <v>62342283238</v>
      </c>
      <c r="B915" t="s">
        <v>56</v>
      </c>
      <c r="C915">
        <v>78204901006</v>
      </c>
      <c r="D915" t="s">
        <v>856</v>
      </c>
      <c r="E915" s="1">
        <v>80000</v>
      </c>
      <c r="F915">
        <v>14.25</v>
      </c>
      <c r="G915" s="1">
        <v>7326</v>
      </c>
      <c r="H915" s="1">
        <v>7282</v>
      </c>
      <c r="I915" s="5">
        <f t="shared" si="44"/>
        <v>0</v>
      </c>
      <c r="J915" s="8">
        <f t="shared" si="42"/>
        <v>0</v>
      </c>
      <c r="K915">
        <v>0</v>
      </c>
      <c r="L915" s="7">
        <f t="shared" si="43"/>
        <v>0</v>
      </c>
      <c r="M915" s="2">
        <v>41767</v>
      </c>
      <c r="N915">
        <v>22</v>
      </c>
      <c r="O915">
        <v>22</v>
      </c>
      <c r="P915">
        <v>0</v>
      </c>
      <c r="Q915">
        <v>0</v>
      </c>
      <c r="R915">
        <v>0</v>
      </c>
      <c r="S915">
        <v>0</v>
      </c>
      <c r="T915" t="str">
        <f>IFERROR(VLOOKUP(S915,Sheet2!$A$6:$B$31,2,0),"Not Available")</f>
        <v>Not Available</v>
      </c>
      <c r="U915" t="s">
        <v>21</v>
      </c>
      <c r="V915">
        <v>0</v>
      </c>
      <c r="W915" s="1">
        <v>3868</v>
      </c>
      <c r="X915" t="s">
        <v>22</v>
      </c>
      <c r="Y915">
        <v>0</v>
      </c>
      <c r="Z915">
        <v>0</v>
      </c>
    </row>
    <row r="916" spans="1:26" x14ac:dyDescent="0.3">
      <c r="A916">
        <v>62345401250</v>
      </c>
      <c r="B916" t="s">
        <v>56</v>
      </c>
      <c r="C916">
        <v>72026967213</v>
      </c>
      <c r="D916" t="s">
        <v>857</v>
      </c>
      <c r="E916" s="1">
        <v>80000</v>
      </c>
      <c r="F916">
        <v>14.25</v>
      </c>
      <c r="G916" s="1">
        <v>12155.14</v>
      </c>
      <c r="H916" s="1">
        <v>15383.14</v>
      </c>
      <c r="I916" s="5">
        <f t="shared" si="44"/>
        <v>3228</v>
      </c>
      <c r="J916" s="8">
        <f t="shared" si="42"/>
        <v>0.83453981385729059</v>
      </c>
      <c r="K916" s="1">
        <v>3228</v>
      </c>
      <c r="L916" s="7">
        <f t="shared" si="43"/>
        <v>0</v>
      </c>
      <c r="M916" s="2">
        <v>41799</v>
      </c>
      <c r="N916">
        <v>20</v>
      </c>
      <c r="O916">
        <v>19</v>
      </c>
      <c r="P916">
        <v>1</v>
      </c>
      <c r="Q916">
        <v>0</v>
      </c>
      <c r="R916">
        <v>0</v>
      </c>
      <c r="S916">
        <v>0</v>
      </c>
      <c r="T916" t="str">
        <f>IFERROR(VLOOKUP(S916,Sheet2!$A$6:$B$31,2,0),"Not Available")</f>
        <v>Not Available</v>
      </c>
      <c r="U916" t="s">
        <v>21</v>
      </c>
      <c r="V916">
        <v>0</v>
      </c>
      <c r="W916" s="1">
        <v>3868</v>
      </c>
      <c r="X916" s="2">
        <v>42460</v>
      </c>
      <c r="Y916">
        <v>0</v>
      </c>
      <c r="Z916">
        <v>0</v>
      </c>
    </row>
    <row r="917" spans="1:26" x14ac:dyDescent="0.3">
      <c r="A917">
        <v>62345421629</v>
      </c>
      <c r="B917" t="s">
        <v>56</v>
      </c>
      <c r="C917">
        <v>72000914203</v>
      </c>
      <c r="D917" t="s">
        <v>858</v>
      </c>
      <c r="E917" s="1">
        <v>140000</v>
      </c>
      <c r="F917">
        <v>14.25</v>
      </c>
      <c r="G917" s="1">
        <v>21128.92</v>
      </c>
      <c r="H917" s="1">
        <v>27277.919999999998</v>
      </c>
      <c r="I917" s="5">
        <f t="shared" si="44"/>
        <v>6149</v>
      </c>
      <c r="J917" s="8">
        <f t="shared" si="42"/>
        <v>0.90840596838528587</v>
      </c>
      <c r="K917" s="1">
        <v>6149</v>
      </c>
      <c r="L917" s="7">
        <f t="shared" si="43"/>
        <v>0</v>
      </c>
      <c r="M917" s="2">
        <v>41799</v>
      </c>
      <c r="N917">
        <v>20</v>
      </c>
      <c r="O917">
        <v>19</v>
      </c>
      <c r="P917">
        <v>1</v>
      </c>
      <c r="Q917">
        <v>0</v>
      </c>
      <c r="R917">
        <v>0</v>
      </c>
      <c r="S917">
        <v>0</v>
      </c>
      <c r="T917" t="str">
        <f>IFERROR(VLOOKUP(S917,Sheet2!$A$6:$B$31,2,0),"Not Available")</f>
        <v>Not Available</v>
      </c>
      <c r="U917" t="s">
        <v>21</v>
      </c>
      <c r="V917">
        <v>0</v>
      </c>
      <c r="W917" s="1">
        <v>6769</v>
      </c>
      <c r="X917" s="2">
        <v>42460</v>
      </c>
      <c r="Y917">
        <v>0</v>
      </c>
      <c r="Z917">
        <v>0</v>
      </c>
    </row>
    <row r="918" spans="1:26" x14ac:dyDescent="0.3">
      <c r="A918">
        <v>62346571210</v>
      </c>
      <c r="B918" t="s">
        <v>56</v>
      </c>
      <c r="C918">
        <v>72000670537</v>
      </c>
      <c r="D918" t="s">
        <v>859</v>
      </c>
      <c r="E918" s="1">
        <v>40000</v>
      </c>
      <c r="F918">
        <v>14.25</v>
      </c>
      <c r="G918" s="1">
        <v>5711.12</v>
      </c>
      <c r="H918" s="1">
        <v>6325.12</v>
      </c>
      <c r="I918" s="5">
        <f t="shared" si="44"/>
        <v>614</v>
      </c>
      <c r="J918" s="8">
        <f t="shared" si="42"/>
        <v>0.31747673216132366</v>
      </c>
      <c r="K918">
        <v>614</v>
      </c>
      <c r="L918" s="7">
        <f t="shared" si="43"/>
        <v>0</v>
      </c>
      <c r="M918" s="2">
        <v>41809</v>
      </c>
      <c r="N918">
        <v>20</v>
      </c>
      <c r="O918">
        <v>20</v>
      </c>
      <c r="P918">
        <v>0</v>
      </c>
      <c r="Q918">
        <v>0</v>
      </c>
      <c r="R918">
        <v>0</v>
      </c>
      <c r="S918">
        <v>0</v>
      </c>
      <c r="T918" t="str">
        <f>IFERROR(VLOOKUP(S918,Sheet2!$A$6:$B$31,2,0),"Not Available")</f>
        <v>Not Available</v>
      </c>
      <c r="U918" t="s">
        <v>21</v>
      </c>
      <c r="V918">
        <v>0</v>
      </c>
      <c r="W918" s="1">
        <v>1934</v>
      </c>
      <c r="X918" s="2">
        <v>42460</v>
      </c>
      <c r="Y918">
        <v>0</v>
      </c>
      <c r="Z918">
        <v>0</v>
      </c>
    </row>
    <row r="919" spans="1:26" x14ac:dyDescent="0.3">
      <c r="A919">
        <v>62347017077</v>
      </c>
      <c r="B919" t="s">
        <v>56</v>
      </c>
      <c r="C919">
        <v>72059768264</v>
      </c>
      <c r="D919" t="s">
        <v>860</v>
      </c>
      <c r="E919" s="1">
        <v>60000</v>
      </c>
      <c r="F919">
        <v>14.25</v>
      </c>
      <c r="G919" s="1">
        <v>8359</v>
      </c>
      <c r="H919" s="1">
        <v>9280</v>
      </c>
      <c r="I919" s="5">
        <f t="shared" si="44"/>
        <v>921</v>
      </c>
      <c r="J919" s="8">
        <f t="shared" si="42"/>
        <v>0.31747673216132366</v>
      </c>
      <c r="K919">
        <v>921</v>
      </c>
      <c r="L919" s="7">
        <f t="shared" si="43"/>
        <v>0</v>
      </c>
      <c r="M919" s="2">
        <v>41813</v>
      </c>
      <c r="N919">
        <v>20</v>
      </c>
      <c r="O919">
        <v>20</v>
      </c>
      <c r="P919">
        <v>0</v>
      </c>
      <c r="Q919">
        <v>0</v>
      </c>
      <c r="R919">
        <v>0</v>
      </c>
      <c r="S919">
        <v>0</v>
      </c>
      <c r="T919" t="str">
        <f>IFERROR(VLOOKUP(S919,Sheet2!$A$6:$B$31,2,0),"Not Available")</f>
        <v>Not Available</v>
      </c>
      <c r="U919" t="s">
        <v>21</v>
      </c>
      <c r="V919">
        <v>0</v>
      </c>
      <c r="W919" s="1">
        <v>2901</v>
      </c>
      <c r="X919" s="2">
        <v>42460</v>
      </c>
      <c r="Y919">
        <v>0</v>
      </c>
      <c r="Z919">
        <v>0</v>
      </c>
    </row>
    <row r="920" spans="1:26" x14ac:dyDescent="0.3">
      <c r="A920">
        <v>62347750163</v>
      </c>
      <c r="B920" t="s">
        <v>56</v>
      </c>
      <c r="C920">
        <v>72000828029</v>
      </c>
      <c r="D920" t="s">
        <v>861</v>
      </c>
      <c r="E920" s="1">
        <v>400000</v>
      </c>
      <c r="F920">
        <v>14.25</v>
      </c>
      <c r="G920" s="1">
        <v>187391</v>
      </c>
      <c r="H920" s="1">
        <v>185459</v>
      </c>
      <c r="I920" s="5">
        <f t="shared" si="44"/>
        <v>0</v>
      </c>
      <c r="J920" s="8">
        <f t="shared" si="42"/>
        <v>0</v>
      </c>
      <c r="K920">
        <v>0</v>
      </c>
      <c r="L920" s="7">
        <f t="shared" si="43"/>
        <v>0</v>
      </c>
      <c r="M920" s="2">
        <v>41820</v>
      </c>
      <c r="N920">
        <v>20</v>
      </c>
      <c r="O920">
        <v>20</v>
      </c>
      <c r="P920">
        <v>0</v>
      </c>
      <c r="Q920">
        <v>0</v>
      </c>
      <c r="R920">
        <v>0</v>
      </c>
      <c r="S920">
        <v>0</v>
      </c>
      <c r="T920" t="str">
        <f>IFERROR(VLOOKUP(S920,Sheet2!$A$6:$B$31,2,0),"Not Available")</f>
        <v>Not Available</v>
      </c>
      <c r="U920" t="s">
        <v>21</v>
      </c>
      <c r="V920">
        <v>0</v>
      </c>
      <c r="W920" s="1">
        <v>13808</v>
      </c>
      <c r="X920" t="s">
        <v>22</v>
      </c>
      <c r="Y920">
        <v>0</v>
      </c>
      <c r="Z920">
        <v>0</v>
      </c>
    </row>
    <row r="921" spans="1:26" x14ac:dyDescent="0.3">
      <c r="A921">
        <v>62347815191</v>
      </c>
      <c r="B921" t="s">
        <v>56</v>
      </c>
      <c r="C921">
        <v>72100347206</v>
      </c>
      <c r="D921" t="s">
        <v>862</v>
      </c>
      <c r="E921" s="1">
        <v>10000</v>
      </c>
      <c r="F921">
        <v>14.25</v>
      </c>
      <c r="G921" s="1">
        <v>1353</v>
      </c>
      <c r="H921" s="1">
        <v>1017</v>
      </c>
      <c r="I921" s="5">
        <f t="shared" si="44"/>
        <v>0</v>
      </c>
      <c r="J921" s="8">
        <f t="shared" si="42"/>
        <v>0</v>
      </c>
      <c r="K921">
        <v>0</v>
      </c>
      <c r="L921" s="7">
        <f t="shared" si="43"/>
        <v>0</v>
      </c>
      <c r="M921" s="2">
        <v>41820</v>
      </c>
      <c r="N921">
        <v>20</v>
      </c>
      <c r="O921">
        <v>20</v>
      </c>
      <c r="P921">
        <v>0</v>
      </c>
      <c r="Q921">
        <v>0</v>
      </c>
      <c r="R921">
        <v>0</v>
      </c>
      <c r="S921">
        <v>0</v>
      </c>
      <c r="T921" t="str">
        <f>IFERROR(VLOOKUP(S921,Sheet2!$A$6:$B$31,2,0),"Not Available")</f>
        <v>Not Available</v>
      </c>
      <c r="U921" t="s">
        <v>21</v>
      </c>
      <c r="V921">
        <v>0</v>
      </c>
      <c r="W921">
        <v>484</v>
      </c>
      <c r="X921" t="s">
        <v>22</v>
      </c>
      <c r="Y921">
        <v>0</v>
      </c>
      <c r="Z921">
        <v>0</v>
      </c>
    </row>
    <row r="922" spans="1:26" x14ac:dyDescent="0.3">
      <c r="A922">
        <v>62348602103</v>
      </c>
      <c r="B922" t="s">
        <v>56</v>
      </c>
      <c r="C922">
        <v>79219439727</v>
      </c>
      <c r="D922" t="s">
        <v>863</v>
      </c>
      <c r="E922" s="1">
        <v>100000</v>
      </c>
      <c r="F922">
        <v>14.25</v>
      </c>
      <c r="G922" s="1">
        <v>50970.76</v>
      </c>
      <c r="H922" s="1">
        <v>53510.76</v>
      </c>
      <c r="I922" s="5">
        <f t="shared" si="44"/>
        <v>2540</v>
      </c>
      <c r="J922" s="8">
        <f t="shared" si="42"/>
        <v>0.73580533024333716</v>
      </c>
      <c r="K922" s="1">
        <v>2540</v>
      </c>
      <c r="L922" s="7">
        <f t="shared" si="43"/>
        <v>0</v>
      </c>
      <c r="M922" s="2">
        <v>41824</v>
      </c>
      <c r="N922">
        <v>19</v>
      </c>
      <c r="O922">
        <v>18</v>
      </c>
      <c r="P922">
        <v>1</v>
      </c>
      <c r="Q922">
        <v>0</v>
      </c>
      <c r="R922">
        <v>0</v>
      </c>
      <c r="S922">
        <v>0</v>
      </c>
      <c r="T922" t="str">
        <f>IFERROR(VLOOKUP(S922,Sheet2!$A$6:$B$31,2,0),"Not Available")</f>
        <v>Not Available</v>
      </c>
      <c r="U922" t="s">
        <v>21</v>
      </c>
      <c r="V922">
        <v>0</v>
      </c>
      <c r="W922" s="1">
        <v>3452</v>
      </c>
      <c r="X922" s="2">
        <v>42460</v>
      </c>
      <c r="Y922">
        <v>0</v>
      </c>
      <c r="Z922">
        <v>0</v>
      </c>
    </row>
    <row r="923" spans="1:26" x14ac:dyDescent="0.3">
      <c r="A923">
        <v>62348846366</v>
      </c>
      <c r="B923" t="s">
        <v>56</v>
      </c>
      <c r="C923">
        <v>72000143523</v>
      </c>
      <c r="D923" t="s">
        <v>864</v>
      </c>
      <c r="E923" s="1">
        <v>20000</v>
      </c>
      <c r="F923">
        <v>14.25</v>
      </c>
      <c r="G923" s="1">
        <v>3969.92</v>
      </c>
      <c r="H923" s="1">
        <v>4309.92</v>
      </c>
      <c r="I923" s="5">
        <f t="shared" si="44"/>
        <v>340</v>
      </c>
      <c r="J923" s="8">
        <f t="shared" si="42"/>
        <v>0.35160289555325752</v>
      </c>
      <c r="K923">
        <v>340</v>
      </c>
      <c r="L923" s="7">
        <f t="shared" si="43"/>
        <v>0</v>
      </c>
      <c r="M923" s="2">
        <v>41827</v>
      </c>
      <c r="N923">
        <v>19</v>
      </c>
      <c r="O923">
        <v>19</v>
      </c>
      <c r="P923">
        <v>0</v>
      </c>
      <c r="Q923">
        <v>0</v>
      </c>
      <c r="R923">
        <v>0</v>
      </c>
      <c r="S923">
        <v>0</v>
      </c>
      <c r="T923" t="str">
        <f>IFERROR(VLOOKUP(S923,Sheet2!$A$6:$B$31,2,0),"Not Available")</f>
        <v>Not Available</v>
      </c>
      <c r="U923" t="s">
        <v>21</v>
      </c>
      <c r="V923">
        <v>0</v>
      </c>
      <c r="W923">
        <v>967</v>
      </c>
      <c r="X923" s="2">
        <v>42460</v>
      </c>
      <c r="Y923">
        <v>0</v>
      </c>
      <c r="Z923">
        <v>0</v>
      </c>
    </row>
    <row r="924" spans="1:26" x14ac:dyDescent="0.3">
      <c r="A924">
        <v>62351403408</v>
      </c>
      <c r="B924" t="s">
        <v>56</v>
      </c>
      <c r="C924">
        <v>78204963461</v>
      </c>
      <c r="D924" t="s">
        <v>865</v>
      </c>
      <c r="E924" s="1">
        <v>100000</v>
      </c>
      <c r="F924">
        <v>14.25</v>
      </c>
      <c r="G924" s="1">
        <v>49980.6</v>
      </c>
      <c r="H924" s="1">
        <v>52520.6</v>
      </c>
      <c r="I924" s="5">
        <f t="shared" si="44"/>
        <v>2540</v>
      </c>
      <c r="J924" s="8">
        <f t="shared" si="42"/>
        <v>0.73580533024333716</v>
      </c>
      <c r="K924" s="1">
        <v>2540</v>
      </c>
      <c r="L924" s="7">
        <f t="shared" si="43"/>
        <v>0</v>
      </c>
      <c r="M924" s="2">
        <v>41845</v>
      </c>
      <c r="N924">
        <v>19</v>
      </c>
      <c r="O924">
        <v>18</v>
      </c>
      <c r="P924">
        <v>1</v>
      </c>
      <c r="Q924">
        <v>0</v>
      </c>
      <c r="R924">
        <v>0</v>
      </c>
      <c r="S924">
        <v>0</v>
      </c>
      <c r="T924" t="str">
        <f>IFERROR(VLOOKUP(S924,Sheet2!$A$6:$B$31,2,0),"Not Available")</f>
        <v>Not Available</v>
      </c>
      <c r="U924" t="s">
        <v>21</v>
      </c>
      <c r="V924">
        <v>0</v>
      </c>
      <c r="W924" s="1">
        <v>3452</v>
      </c>
      <c r="X924" s="2">
        <v>42460</v>
      </c>
      <c r="Y924">
        <v>0</v>
      </c>
      <c r="Z924">
        <v>0</v>
      </c>
    </row>
    <row r="925" spans="1:26" x14ac:dyDescent="0.3">
      <c r="A925">
        <v>62353509388</v>
      </c>
      <c r="B925" t="s">
        <v>56</v>
      </c>
      <c r="C925">
        <v>72000925055</v>
      </c>
      <c r="D925" t="s">
        <v>866</v>
      </c>
      <c r="E925" s="1">
        <v>80000</v>
      </c>
      <c r="F925">
        <v>14.25</v>
      </c>
      <c r="G925" s="1">
        <v>19238</v>
      </c>
      <c r="H925" s="1">
        <v>18630</v>
      </c>
      <c r="I925" s="5">
        <f t="shared" si="44"/>
        <v>0</v>
      </c>
      <c r="J925" s="8">
        <f t="shared" si="42"/>
        <v>0</v>
      </c>
      <c r="K925">
        <v>0</v>
      </c>
      <c r="L925" s="7">
        <f t="shared" si="43"/>
        <v>0</v>
      </c>
      <c r="M925" s="2">
        <v>41862</v>
      </c>
      <c r="N925">
        <v>19</v>
      </c>
      <c r="O925">
        <v>19</v>
      </c>
      <c r="P925">
        <v>0</v>
      </c>
      <c r="Q925">
        <v>0</v>
      </c>
      <c r="R925">
        <v>0</v>
      </c>
      <c r="S925">
        <v>0</v>
      </c>
      <c r="T925" t="str">
        <f>IFERROR(VLOOKUP(S925,Sheet2!$A$6:$B$31,2,0),"Not Available")</f>
        <v>Not Available</v>
      </c>
      <c r="U925" t="s">
        <v>21</v>
      </c>
      <c r="V925">
        <v>0</v>
      </c>
      <c r="W925" s="1">
        <v>3868</v>
      </c>
      <c r="X925" t="s">
        <v>22</v>
      </c>
      <c r="Y925">
        <v>0</v>
      </c>
      <c r="Z925">
        <v>0</v>
      </c>
    </row>
    <row r="926" spans="1:26" x14ac:dyDescent="0.3">
      <c r="A926">
        <v>62353683629</v>
      </c>
      <c r="B926" t="s">
        <v>56</v>
      </c>
      <c r="C926">
        <v>78204907360</v>
      </c>
      <c r="D926" t="s">
        <v>867</v>
      </c>
      <c r="E926" s="1">
        <v>10000</v>
      </c>
      <c r="F926">
        <v>14.25</v>
      </c>
      <c r="G926" s="1">
        <v>2368.7199999999998</v>
      </c>
      <c r="H926" s="1">
        <v>2564.7199999999998</v>
      </c>
      <c r="I926" s="5">
        <f t="shared" si="44"/>
        <v>196</v>
      </c>
      <c r="J926" s="8">
        <f t="shared" si="42"/>
        <v>0.4049586776859504</v>
      </c>
      <c r="K926">
        <v>196</v>
      </c>
      <c r="L926" s="7">
        <f t="shared" si="43"/>
        <v>0</v>
      </c>
      <c r="M926" s="2">
        <v>41863</v>
      </c>
      <c r="N926">
        <v>19</v>
      </c>
      <c r="O926">
        <v>19</v>
      </c>
      <c r="P926">
        <v>0</v>
      </c>
      <c r="Q926">
        <v>0</v>
      </c>
      <c r="R926">
        <v>0</v>
      </c>
      <c r="S926">
        <v>0</v>
      </c>
      <c r="T926" t="str">
        <f>IFERROR(VLOOKUP(S926,Sheet2!$A$6:$B$31,2,0),"Not Available")</f>
        <v>Not Available</v>
      </c>
      <c r="U926" t="s">
        <v>21</v>
      </c>
      <c r="V926">
        <v>0</v>
      </c>
      <c r="W926">
        <v>484</v>
      </c>
      <c r="X926" s="2">
        <v>42460</v>
      </c>
      <c r="Y926">
        <v>0</v>
      </c>
      <c r="Z926">
        <v>0</v>
      </c>
    </row>
    <row r="927" spans="1:26" x14ac:dyDescent="0.3">
      <c r="A927">
        <v>62353911589</v>
      </c>
      <c r="B927" t="s">
        <v>56</v>
      </c>
      <c r="C927">
        <v>72078151524</v>
      </c>
      <c r="D927" t="s">
        <v>868</v>
      </c>
      <c r="E927" s="1">
        <v>50000</v>
      </c>
      <c r="F927">
        <v>14.25</v>
      </c>
      <c r="G927" s="1">
        <v>11847.3</v>
      </c>
      <c r="H927" s="1">
        <v>12789.3</v>
      </c>
      <c r="I927" s="5">
        <f t="shared" si="44"/>
        <v>942</v>
      </c>
      <c r="J927" s="8">
        <f t="shared" si="42"/>
        <v>0.38957816377171217</v>
      </c>
      <c r="K927">
        <v>942</v>
      </c>
      <c r="L927" s="7">
        <f t="shared" si="43"/>
        <v>0</v>
      </c>
      <c r="M927" s="2">
        <v>41864</v>
      </c>
      <c r="N927">
        <v>19</v>
      </c>
      <c r="O927">
        <v>19</v>
      </c>
      <c r="P927">
        <v>0</v>
      </c>
      <c r="Q927">
        <v>0</v>
      </c>
      <c r="R927">
        <v>0</v>
      </c>
      <c r="S927">
        <v>0</v>
      </c>
      <c r="T927" t="str">
        <f>IFERROR(VLOOKUP(S927,Sheet2!$A$6:$B$31,2,0),"Not Available")</f>
        <v>Not Available</v>
      </c>
      <c r="U927" t="s">
        <v>21</v>
      </c>
      <c r="V927">
        <v>0</v>
      </c>
      <c r="W927" s="1">
        <v>2418</v>
      </c>
      <c r="X927" s="2">
        <v>42460</v>
      </c>
      <c r="Y927">
        <v>0</v>
      </c>
      <c r="Z927">
        <v>0</v>
      </c>
    </row>
    <row r="928" spans="1:26" x14ac:dyDescent="0.3">
      <c r="A928">
        <v>62354081464</v>
      </c>
      <c r="B928" t="s">
        <v>56</v>
      </c>
      <c r="C928">
        <v>78204959670</v>
      </c>
      <c r="D928" t="s">
        <v>869</v>
      </c>
      <c r="E928" s="1">
        <v>140000</v>
      </c>
      <c r="F928">
        <v>14.25</v>
      </c>
      <c r="G928" s="1">
        <v>74756.88</v>
      </c>
      <c r="H928" s="1">
        <v>78383.88</v>
      </c>
      <c r="I928" s="5">
        <f t="shared" si="44"/>
        <v>3627</v>
      </c>
      <c r="J928" s="8">
        <f t="shared" si="42"/>
        <v>0.75046554934823095</v>
      </c>
      <c r="K928" s="1">
        <v>3627</v>
      </c>
      <c r="L928" s="7">
        <f t="shared" si="43"/>
        <v>0</v>
      </c>
      <c r="M928" s="2">
        <v>41865</v>
      </c>
      <c r="N928">
        <v>19</v>
      </c>
      <c r="O928">
        <v>18</v>
      </c>
      <c r="P928">
        <v>1</v>
      </c>
      <c r="Q928">
        <v>0</v>
      </c>
      <c r="R928">
        <v>0</v>
      </c>
      <c r="S928">
        <v>0</v>
      </c>
      <c r="T928" t="str">
        <f>IFERROR(VLOOKUP(S928,Sheet2!$A$6:$B$31,2,0),"Not Available")</f>
        <v>Not Available</v>
      </c>
      <c r="U928" t="s">
        <v>21</v>
      </c>
      <c r="V928">
        <v>0</v>
      </c>
      <c r="W928" s="1">
        <v>4833</v>
      </c>
      <c r="X928" s="2">
        <v>42460</v>
      </c>
      <c r="Y928">
        <v>0</v>
      </c>
      <c r="Z928">
        <v>0</v>
      </c>
    </row>
    <row r="929" spans="1:26" x14ac:dyDescent="0.3">
      <c r="A929">
        <v>62354533977</v>
      </c>
      <c r="B929" t="s">
        <v>56</v>
      </c>
      <c r="C929">
        <v>72124708723</v>
      </c>
      <c r="D929" t="s">
        <v>870</v>
      </c>
      <c r="E929" s="1">
        <v>60000</v>
      </c>
      <c r="F929">
        <v>14.25</v>
      </c>
      <c r="G929" s="1">
        <v>14628.46</v>
      </c>
      <c r="H929" s="1">
        <v>15747.46</v>
      </c>
      <c r="I929" s="5">
        <f t="shared" si="44"/>
        <v>1119</v>
      </c>
      <c r="J929" s="8">
        <f t="shared" si="42"/>
        <v>0.38572905894519133</v>
      </c>
      <c r="K929" s="1">
        <v>1119</v>
      </c>
      <c r="L929" s="7">
        <f t="shared" si="43"/>
        <v>0</v>
      </c>
      <c r="M929" s="2">
        <v>41870</v>
      </c>
      <c r="N929">
        <v>19</v>
      </c>
      <c r="O929">
        <v>19</v>
      </c>
      <c r="P929">
        <v>0</v>
      </c>
      <c r="Q929">
        <v>0</v>
      </c>
      <c r="R929">
        <v>0</v>
      </c>
      <c r="S929">
        <v>0</v>
      </c>
      <c r="T929" t="str">
        <f>IFERROR(VLOOKUP(S929,Sheet2!$A$6:$B$31,2,0),"Not Available")</f>
        <v>Not Available</v>
      </c>
      <c r="U929" t="s">
        <v>21</v>
      </c>
      <c r="V929">
        <v>0</v>
      </c>
      <c r="W929" s="1">
        <v>2901</v>
      </c>
      <c r="X929" s="2">
        <v>42430</v>
      </c>
      <c r="Y929">
        <v>0</v>
      </c>
      <c r="Z929">
        <v>0</v>
      </c>
    </row>
    <row r="930" spans="1:26" x14ac:dyDescent="0.3">
      <c r="A930">
        <v>62362043655</v>
      </c>
      <c r="B930" t="s">
        <v>56</v>
      </c>
      <c r="C930">
        <v>78204946402</v>
      </c>
      <c r="D930" t="s">
        <v>871</v>
      </c>
      <c r="E930" s="1">
        <v>40000</v>
      </c>
      <c r="F930">
        <v>14.25</v>
      </c>
      <c r="G930" s="1">
        <v>8696.92</v>
      </c>
      <c r="H930" s="1">
        <v>4462.92</v>
      </c>
      <c r="I930" s="5">
        <f t="shared" si="44"/>
        <v>0</v>
      </c>
      <c r="J930" s="8">
        <f t="shared" si="42"/>
        <v>0</v>
      </c>
      <c r="K930">
        <v>0</v>
      </c>
      <c r="L930" s="7">
        <f t="shared" si="43"/>
        <v>0</v>
      </c>
      <c r="M930" s="2">
        <v>41884</v>
      </c>
      <c r="N930">
        <v>17</v>
      </c>
      <c r="O930">
        <v>17</v>
      </c>
      <c r="P930">
        <v>0</v>
      </c>
      <c r="Q930">
        <v>0</v>
      </c>
      <c r="R930">
        <v>0</v>
      </c>
      <c r="S930">
        <v>0</v>
      </c>
      <c r="T930" t="str">
        <f>IFERROR(VLOOKUP(S930,Sheet2!$A$6:$B$31,2,0),"Not Available")</f>
        <v>Not Available</v>
      </c>
      <c r="U930" t="s">
        <v>21</v>
      </c>
      <c r="V930">
        <v>0</v>
      </c>
      <c r="W930" s="1">
        <v>1872</v>
      </c>
      <c r="X930" t="s">
        <v>22</v>
      </c>
      <c r="Y930">
        <v>0</v>
      </c>
      <c r="Z930">
        <v>0</v>
      </c>
    </row>
    <row r="931" spans="1:26" x14ac:dyDescent="0.3">
      <c r="A931">
        <v>62364202923</v>
      </c>
      <c r="B931" t="s">
        <v>56</v>
      </c>
      <c r="C931">
        <v>79242081727</v>
      </c>
      <c r="D931" t="s">
        <v>872</v>
      </c>
      <c r="E931" s="1">
        <v>40000</v>
      </c>
      <c r="F931">
        <v>14.25</v>
      </c>
      <c r="G931" s="1">
        <v>9877</v>
      </c>
      <c r="H931" s="1">
        <v>10303</v>
      </c>
      <c r="I931" s="5">
        <f t="shared" si="44"/>
        <v>426</v>
      </c>
      <c r="J931" s="8">
        <f t="shared" si="42"/>
        <v>0.21225710014947682</v>
      </c>
      <c r="K931">
        <v>426</v>
      </c>
      <c r="L931" s="7">
        <f t="shared" si="43"/>
        <v>0</v>
      </c>
      <c r="M931" s="2">
        <v>41890</v>
      </c>
      <c r="N931">
        <v>17</v>
      </c>
      <c r="O931">
        <v>17</v>
      </c>
      <c r="P931">
        <v>0</v>
      </c>
      <c r="Q931">
        <v>0</v>
      </c>
      <c r="R931">
        <v>0</v>
      </c>
      <c r="S931">
        <v>0</v>
      </c>
      <c r="T931" t="str">
        <f>IFERROR(VLOOKUP(S931,Sheet2!$A$6:$B$31,2,0),"Not Available")</f>
        <v>Not Available</v>
      </c>
      <c r="U931" t="s">
        <v>21</v>
      </c>
      <c r="V931">
        <v>0</v>
      </c>
      <c r="W931" s="1">
        <v>2007</v>
      </c>
      <c r="X931" s="2">
        <v>42460</v>
      </c>
      <c r="Y931">
        <v>0</v>
      </c>
      <c r="Z931">
        <v>0</v>
      </c>
    </row>
    <row r="932" spans="1:26" x14ac:dyDescent="0.3">
      <c r="A932">
        <v>62364224914</v>
      </c>
      <c r="B932" t="s">
        <v>56</v>
      </c>
      <c r="C932">
        <v>79234159978</v>
      </c>
      <c r="D932" t="s">
        <v>873</v>
      </c>
      <c r="E932" s="1">
        <v>400000</v>
      </c>
      <c r="F932">
        <v>14.25</v>
      </c>
      <c r="G932" s="1">
        <v>276287</v>
      </c>
      <c r="H932" s="1">
        <v>283215</v>
      </c>
      <c r="I932" s="5">
        <f t="shared" si="44"/>
        <v>6928</v>
      </c>
      <c r="J932" s="8">
        <f t="shared" si="42"/>
        <v>0.61604125911435181</v>
      </c>
      <c r="K932" s="1">
        <v>6928</v>
      </c>
      <c r="L932" s="7">
        <f t="shared" si="43"/>
        <v>0</v>
      </c>
      <c r="M932" s="2">
        <v>41890</v>
      </c>
      <c r="N932">
        <v>17</v>
      </c>
      <c r="O932">
        <v>16</v>
      </c>
      <c r="P932">
        <v>1</v>
      </c>
      <c r="Q932">
        <v>0</v>
      </c>
      <c r="R932">
        <v>0</v>
      </c>
      <c r="S932">
        <v>0</v>
      </c>
      <c r="T932" t="str">
        <f>IFERROR(VLOOKUP(S932,Sheet2!$A$6:$B$31,2,0),"Not Available")</f>
        <v>Not Available</v>
      </c>
      <c r="U932" t="s">
        <v>21</v>
      </c>
      <c r="V932">
        <v>0</v>
      </c>
      <c r="W932" s="1">
        <v>11246</v>
      </c>
      <c r="X932" s="2">
        <v>42460</v>
      </c>
      <c r="Y932">
        <v>0</v>
      </c>
      <c r="Z932">
        <v>0</v>
      </c>
    </row>
    <row r="933" spans="1:26" x14ac:dyDescent="0.3">
      <c r="A933">
        <v>62364672412</v>
      </c>
      <c r="B933" t="s">
        <v>56</v>
      </c>
      <c r="C933">
        <v>78204882210</v>
      </c>
      <c r="D933" t="s">
        <v>874</v>
      </c>
      <c r="E933" s="1">
        <v>100000</v>
      </c>
      <c r="F933">
        <v>14.25</v>
      </c>
      <c r="G933" s="1">
        <v>24756.21</v>
      </c>
      <c r="H933" s="1">
        <v>24244.21</v>
      </c>
      <c r="I933" s="5">
        <f t="shared" si="44"/>
        <v>0</v>
      </c>
      <c r="J933" s="8">
        <f t="shared" si="42"/>
        <v>0</v>
      </c>
      <c r="K933">
        <v>0</v>
      </c>
      <c r="L933" s="7">
        <f t="shared" si="43"/>
        <v>0</v>
      </c>
      <c r="M933" s="2">
        <v>41891</v>
      </c>
      <c r="N933">
        <v>17</v>
      </c>
      <c r="O933">
        <v>17</v>
      </c>
      <c r="P933">
        <v>0</v>
      </c>
      <c r="Q933">
        <v>0</v>
      </c>
      <c r="R933">
        <v>0</v>
      </c>
      <c r="S933">
        <v>0</v>
      </c>
      <c r="T933" t="str">
        <f>IFERROR(VLOOKUP(S933,Sheet2!$A$6:$B$31,2,0),"Not Available")</f>
        <v>Not Available</v>
      </c>
      <c r="U933" t="s">
        <v>21</v>
      </c>
      <c r="V933">
        <v>0</v>
      </c>
      <c r="W933" s="1">
        <v>5016</v>
      </c>
      <c r="X933" t="s">
        <v>22</v>
      </c>
      <c r="Y933">
        <v>0</v>
      </c>
      <c r="Z933">
        <v>0</v>
      </c>
    </row>
    <row r="934" spans="1:26" x14ac:dyDescent="0.3">
      <c r="A934">
        <v>62368817922</v>
      </c>
      <c r="B934" t="s">
        <v>56</v>
      </c>
      <c r="C934">
        <v>72021842256</v>
      </c>
      <c r="D934" t="s">
        <v>875</v>
      </c>
      <c r="E934" s="1">
        <v>120000</v>
      </c>
      <c r="F934">
        <v>14.25</v>
      </c>
      <c r="G934" s="1">
        <v>64621.32</v>
      </c>
      <c r="H934" s="1">
        <v>64387.32</v>
      </c>
      <c r="I934" s="5">
        <f t="shared" si="44"/>
        <v>0</v>
      </c>
      <c r="J934" s="8">
        <f t="shared" si="42"/>
        <v>0</v>
      </c>
      <c r="K934">
        <v>0</v>
      </c>
      <c r="L934" s="7">
        <f t="shared" si="43"/>
        <v>0</v>
      </c>
      <c r="M934" s="2">
        <v>41901</v>
      </c>
      <c r="N934">
        <v>17</v>
      </c>
      <c r="O934">
        <v>17</v>
      </c>
      <c r="P934">
        <v>0</v>
      </c>
      <c r="Q934">
        <v>0</v>
      </c>
      <c r="R934">
        <v>0</v>
      </c>
      <c r="S934">
        <v>0</v>
      </c>
      <c r="T934" t="str">
        <f>IFERROR(VLOOKUP(S934,Sheet2!$A$6:$B$31,2,0),"Not Available")</f>
        <v>Not Available</v>
      </c>
      <c r="U934" t="s">
        <v>21</v>
      </c>
      <c r="V934">
        <v>0</v>
      </c>
      <c r="W934" s="1">
        <v>4237</v>
      </c>
      <c r="X934" t="s">
        <v>22</v>
      </c>
      <c r="Y934">
        <v>0</v>
      </c>
      <c r="Z934">
        <v>0</v>
      </c>
    </row>
    <row r="935" spans="1:26" x14ac:dyDescent="0.3">
      <c r="A935">
        <v>62369828149</v>
      </c>
      <c r="B935" t="s">
        <v>56</v>
      </c>
      <c r="C935">
        <v>72142018444</v>
      </c>
      <c r="D935" t="s">
        <v>876</v>
      </c>
      <c r="E935" s="1">
        <v>70000</v>
      </c>
      <c r="F935">
        <v>14.25</v>
      </c>
      <c r="G935" s="1">
        <v>16916.240000000002</v>
      </c>
      <c r="H935" s="1">
        <v>18914.240000000002</v>
      </c>
      <c r="I935" s="5">
        <f t="shared" si="44"/>
        <v>1998</v>
      </c>
      <c r="J935" s="8">
        <f t="shared" si="42"/>
        <v>0.56906864141270297</v>
      </c>
      <c r="K935" s="1">
        <v>1998</v>
      </c>
      <c r="L935" s="7">
        <f t="shared" si="43"/>
        <v>0</v>
      </c>
      <c r="M935" s="2">
        <v>41905</v>
      </c>
      <c r="N935">
        <v>17</v>
      </c>
      <c r="O935">
        <v>16</v>
      </c>
      <c r="P935">
        <v>1</v>
      </c>
      <c r="Q935">
        <v>0</v>
      </c>
      <c r="R935">
        <v>0</v>
      </c>
      <c r="S935">
        <v>0</v>
      </c>
      <c r="T935" t="str">
        <f>IFERROR(VLOOKUP(S935,Sheet2!$A$6:$B$31,2,0),"Not Available")</f>
        <v>Not Available</v>
      </c>
      <c r="U935" t="s">
        <v>21</v>
      </c>
      <c r="V935">
        <v>0</v>
      </c>
      <c r="W935" s="1">
        <v>3511</v>
      </c>
      <c r="X935" s="2">
        <v>42460</v>
      </c>
      <c r="Y935">
        <v>0</v>
      </c>
      <c r="Z935">
        <v>0</v>
      </c>
    </row>
    <row r="936" spans="1:26" x14ac:dyDescent="0.3">
      <c r="A936">
        <v>62375598400</v>
      </c>
      <c r="B936" t="s">
        <v>56</v>
      </c>
      <c r="C936">
        <v>79230480351</v>
      </c>
      <c r="D936" t="s">
        <v>877</v>
      </c>
      <c r="E936" s="1">
        <v>100000</v>
      </c>
      <c r="F936">
        <v>14.25</v>
      </c>
      <c r="G936" s="1">
        <v>28151</v>
      </c>
      <c r="H936" s="1">
        <v>26723</v>
      </c>
      <c r="I936" s="5">
        <f t="shared" si="44"/>
        <v>0</v>
      </c>
      <c r="J936" s="8">
        <f t="shared" si="42"/>
        <v>0</v>
      </c>
      <c r="K936">
        <v>0</v>
      </c>
      <c r="L936" s="7">
        <f t="shared" si="43"/>
        <v>0</v>
      </c>
      <c r="M936" s="2">
        <v>41928</v>
      </c>
      <c r="N936">
        <v>17</v>
      </c>
      <c r="O936">
        <v>17</v>
      </c>
      <c r="P936">
        <v>0</v>
      </c>
      <c r="Q936">
        <v>0</v>
      </c>
      <c r="R936">
        <v>0</v>
      </c>
      <c r="S936">
        <v>0</v>
      </c>
      <c r="T936" t="str">
        <f>IFERROR(VLOOKUP(S936,Sheet2!$A$6:$B$31,2,0),"Not Available")</f>
        <v>Not Available</v>
      </c>
      <c r="U936" t="s">
        <v>21</v>
      </c>
      <c r="V936">
        <v>0</v>
      </c>
      <c r="W936" s="1">
        <v>5016</v>
      </c>
      <c r="X936" t="s">
        <v>22</v>
      </c>
      <c r="Y936">
        <v>0</v>
      </c>
      <c r="Z936">
        <v>0</v>
      </c>
    </row>
    <row r="937" spans="1:26" x14ac:dyDescent="0.3">
      <c r="A937">
        <v>62375763340</v>
      </c>
      <c r="B937" t="s">
        <v>56</v>
      </c>
      <c r="C937">
        <v>78204901368</v>
      </c>
      <c r="D937" t="s">
        <v>878</v>
      </c>
      <c r="E937" s="1">
        <v>50000</v>
      </c>
      <c r="F937">
        <v>14.25</v>
      </c>
      <c r="G937" s="1">
        <v>14531.36</v>
      </c>
      <c r="H937" s="1">
        <v>15567.36</v>
      </c>
      <c r="I937" s="5">
        <f t="shared" si="44"/>
        <v>1036</v>
      </c>
      <c r="J937" s="8">
        <f t="shared" si="42"/>
        <v>0.41307814992025521</v>
      </c>
      <c r="K937" s="1">
        <v>1036</v>
      </c>
      <c r="L937" s="7">
        <f t="shared" si="43"/>
        <v>0</v>
      </c>
      <c r="M937" s="2">
        <v>41929</v>
      </c>
      <c r="N937">
        <v>17</v>
      </c>
      <c r="O937">
        <v>17</v>
      </c>
      <c r="P937">
        <v>0</v>
      </c>
      <c r="Q937">
        <v>0</v>
      </c>
      <c r="R937">
        <v>0</v>
      </c>
      <c r="S937">
        <v>0</v>
      </c>
      <c r="T937" t="str">
        <f>IFERROR(VLOOKUP(S937,Sheet2!$A$6:$B$31,2,0),"Not Available")</f>
        <v>Not Available</v>
      </c>
      <c r="U937" t="s">
        <v>21</v>
      </c>
      <c r="V937">
        <v>0</v>
      </c>
      <c r="W937" s="1">
        <v>2508</v>
      </c>
      <c r="X937" s="2">
        <v>42460</v>
      </c>
      <c r="Y937">
        <v>0</v>
      </c>
      <c r="Z937">
        <v>0</v>
      </c>
    </row>
    <row r="938" spans="1:26" x14ac:dyDescent="0.3">
      <c r="A938">
        <v>62375911914</v>
      </c>
      <c r="B938" t="s">
        <v>56</v>
      </c>
      <c r="C938">
        <v>78204942599</v>
      </c>
      <c r="D938" t="s">
        <v>879</v>
      </c>
      <c r="E938" s="1">
        <v>100000</v>
      </c>
      <c r="F938">
        <v>14.25</v>
      </c>
      <c r="G938" s="1">
        <v>29186.799999999999</v>
      </c>
      <c r="H938" s="1">
        <v>32858.800000000003</v>
      </c>
      <c r="I938" s="5">
        <f t="shared" si="44"/>
        <v>3672.0000000000036</v>
      </c>
      <c r="J938" s="8">
        <f t="shared" si="42"/>
        <v>0.7320574162679433</v>
      </c>
      <c r="K938" s="1">
        <v>3672</v>
      </c>
      <c r="L938" s="7">
        <f t="shared" si="43"/>
        <v>3.637978807091713E-12</v>
      </c>
      <c r="M938" s="2">
        <v>41930</v>
      </c>
      <c r="N938">
        <v>17</v>
      </c>
      <c r="O938">
        <v>16</v>
      </c>
      <c r="P938">
        <v>1</v>
      </c>
      <c r="Q938">
        <v>0</v>
      </c>
      <c r="R938">
        <v>0</v>
      </c>
      <c r="S938">
        <v>0</v>
      </c>
      <c r="T938" t="str">
        <f>IFERROR(VLOOKUP(S938,Sheet2!$A$6:$B$31,2,0),"Not Available")</f>
        <v>Not Available</v>
      </c>
      <c r="U938" t="s">
        <v>21</v>
      </c>
      <c r="V938">
        <v>0</v>
      </c>
      <c r="W938" s="1">
        <v>5016</v>
      </c>
      <c r="X938" s="2">
        <v>42460</v>
      </c>
      <c r="Y938">
        <v>0</v>
      </c>
      <c r="Z938">
        <v>0</v>
      </c>
    </row>
    <row r="939" spans="1:26" x14ac:dyDescent="0.3">
      <c r="A939">
        <v>62376401877</v>
      </c>
      <c r="B939" t="s">
        <v>56</v>
      </c>
      <c r="C939">
        <v>78204912406</v>
      </c>
      <c r="D939" t="s">
        <v>880</v>
      </c>
      <c r="E939" s="1">
        <v>60000</v>
      </c>
      <c r="F939">
        <v>14.25</v>
      </c>
      <c r="G939" s="1">
        <v>17140</v>
      </c>
      <c r="H939" s="1">
        <v>15610</v>
      </c>
      <c r="I939" s="5">
        <f t="shared" si="44"/>
        <v>0</v>
      </c>
      <c r="J939" s="8">
        <f t="shared" si="42"/>
        <v>0</v>
      </c>
      <c r="K939">
        <v>0</v>
      </c>
      <c r="L939" s="7">
        <f t="shared" si="43"/>
        <v>0</v>
      </c>
      <c r="M939" s="2">
        <v>41939</v>
      </c>
      <c r="N939">
        <v>17</v>
      </c>
      <c r="O939">
        <v>17</v>
      </c>
      <c r="P939">
        <v>0</v>
      </c>
      <c r="Q939">
        <v>0</v>
      </c>
      <c r="R939">
        <v>0</v>
      </c>
      <c r="S939">
        <v>0</v>
      </c>
      <c r="T939" t="str">
        <f>IFERROR(VLOOKUP(S939,Sheet2!$A$6:$B$31,2,0),"Not Available")</f>
        <v>Not Available</v>
      </c>
      <c r="U939" t="s">
        <v>21</v>
      </c>
      <c r="V939">
        <v>0</v>
      </c>
      <c r="W939" s="1">
        <v>3010</v>
      </c>
      <c r="X939" t="s">
        <v>22</v>
      </c>
      <c r="Y939">
        <v>0</v>
      </c>
      <c r="Z939">
        <v>0</v>
      </c>
    </row>
    <row r="940" spans="1:26" x14ac:dyDescent="0.3">
      <c r="A940">
        <v>62380314954</v>
      </c>
      <c r="B940" t="s">
        <v>56</v>
      </c>
      <c r="C940">
        <v>79212768227</v>
      </c>
      <c r="D940" t="s">
        <v>881</v>
      </c>
      <c r="E940" s="1">
        <v>80000</v>
      </c>
      <c r="F940">
        <v>14.25</v>
      </c>
      <c r="G940" s="1">
        <v>48859.08</v>
      </c>
      <c r="H940" s="1">
        <v>48251.08</v>
      </c>
      <c r="I940" s="5">
        <f t="shared" si="44"/>
        <v>0</v>
      </c>
      <c r="J940" s="8">
        <f t="shared" si="42"/>
        <v>0</v>
      </c>
      <c r="K940">
        <v>0</v>
      </c>
      <c r="L940" s="7">
        <f t="shared" si="43"/>
        <v>0</v>
      </c>
      <c r="M940" s="2">
        <v>41953</v>
      </c>
      <c r="N940">
        <v>16</v>
      </c>
      <c r="O940">
        <v>16</v>
      </c>
      <c r="P940">
        <v>0</v>
      </c>
      <c r="Q940">
        <v>0</v>
      </c>
      <c r="R940">
        <v>0</v>
      </c>
      <c r="S940">
        <v>0</v>
      </c>
      <c r="T940" t="str">
        <f>IFERROR(VLOOKUP(S940,Sheet2!$A$6:$B$31,2,0),"Not Available")</f>
        <v>Not Available</v>
      </c>
      <c r="U940" t="s">
        <v>21</v>
      </c>
      <c r="V940">
        <v>0</v>
      </c>
      <c r="W940" s="1">
        <v>2762</v>
      </c>
      <c r="X940" t="s">
        <v>22</v>
      </c>
      <c r="Y940">
        <v>0</v>
      </c>
      <c r="Z940">
        <v>0</v>
      </c>
    </row>
    <row r="941" spans="1:26" x14ac:dyDescent="0.3">
      <c r="A941">
        <v>62381166448</v>
      </c>
      <c r="B941" t="s">
        <v>56</v>
      </c>
      <c r="C941">
        <v>78204947654</v>
      </c>
      <c r="D941" t="s">
        <v>882</v>
      </c>
      <c r="E941" s="1">
        <v>80000</v>
      </c>
      <c r="F941">
        <v>14.25</v>
      </c>
      <c r="G941" s="1">
        <v>50104.73</v>
      </c>
      <c r="H941" s="1">
        <v>52296.73</v>
      </c>
      <c r="I941" s="5">
        <f t="shared" si="44"/>
        <v>2192</v>
      </c>
      <c r="J941" s="8">
        <f t="shared" si="42"/>
        <v>0.7936278059377263</v>
      </c>
      <c r="K941" s="1">
        <v>2192</v>
      </c>
      <c r="L941" s="7">
        <f t="shared" si="43"/>
        <v>0</v>
      </c>
      <c r="M941" s="2">
        <v>41957</v>
      </c>
      <c r="N941">
        <v>16</v>
      </c>
      <c r="O941">
        <v>15</v>
      </c>
      <c r="P941">
        <v>1</v>
      </c>
      <c r="Q941">
        <v>0</v>
      </c>
      <c r="R941">
        <v>0</v>
      </c>
      <c r="S941">
        <v>0</v>
      </c>
      <c r="T941" t="str">
        <f>IFERROR(VLOOKUP(S941,Sheet2!$A$6:$B$31,2,0),"Not Available")</f>
        <v>Not Available</v>
      </c>
      <c r="U941" t="s">
        <v>21</v>
      </c>
      <c r="V941">
        <v>0</v>
      </c>
      <c r="W941" s="1">
        <v>2762</v>
      </c>
      <c r="X941" s="2">
        <v>42430</v>
      </c>
      <c r="Y941">
        <v>0</v>
      </c>
      <c r="Z941">
        <v>0</v>
      </c>
    </row>
    <row r="942" spans="1:26" x14ac:dyDescent="0.3">
      <c r="A942">
        <v>62383767174</v>
      </c>
      <c r="B942" t="s">
        <v>56</v>
      </c>
      <c r="C942">
        <v>78204897102</v>
      </c>
      <c r="D942" t="s">
        <v>883</v>
      </c>
      <c r="E942" s="1">
        <v>150000</v>
      </c>
      <c r="F942">
        <v>14.25</v>
      </c>
      <c r="G942" s="1">
        <v>89334</v>
      </c>
      <c r="H942" s="1">
        <v>89270</v>
      </c>
      <c r="I942" s="5">
        <f t="shared" si="44"/>
        <v>0</v>
      </c>
      <c r="J942" s="8">
        <f t="shared" si="42"/>
        <v>0</v>
      </c>
      <c r="K942">
        <v>0</v>
      </c>
      <c r="L942" s="7">
        <f t="shared" si="43"/>
        <v>0</v>
      </c>
      <c r="M942" s="2">
        <v>41968</v>
      </c>
      <c r="N942">
        <v>15</v>
      </c>
      <c r="O942">
        <v>15</v>
      </c>
      <c r="P942">
        <v>0</v>
      </c>
      <c r="Q942">
        <v>0</v>
      </c>
      <c r="R942">
        <v>0</v>
      </c>
      <c r="S942">
        <v>0</v>
      </c>
      <c r="T942" t="str">
        <f>IFERROR(VLOOKUP(S942,Sheet2!$A$6:$B$31,2,0),"Not Available")</f>
        <v>Not Available</v>
      </c>
      <c r="U942" t="s">
        <v>21</v>
      </c>
      <c r="V942">
        <v>0</v>
      </c>
      <c r="W942" s="1">
        <v>5296</v>
      </c>
      <c r="X942" t="s">
        <v>22</v>
      </c>
      <c r="Y942">
        <v>0</v>
      </c>
      <c r="Z942">
        <v>0</v>
      </c>
    </row>
    <row r="943" spans="1:26" x14ac:dyDescent="0.3">
      <c r="A943">
        <v>62385083828</v>
      </c>
      <c r="B943" t="s">
        <v>56</v>
      </c>
      <c r="C943">
        <v>79217793984</v>
      </c>
      <c r="D943" t="s">
        <v>884</v>
      </c>
      <c r="E943" s="1">
        <v>150000</v>
      </c>
      <c r="F943">
        <v>14.25</v>
      </c>
      <c r="G943" s="1">
        <v>94229</v>
      </c>
      <c r="H943" s="1">
        <v>94169</v>
      </c>
      <c r="I943" s="5">
        <f t="shared" si="44"/>
        <v>0</v>
      </c>
      <c r="J943" s="8">
        <f t="shared" si="42"/>
        <v>0</v>
      </c>
      <c r="K943">
        <v>0</v>
      </c>
      <c r="L943" s="7">
        <f t="shared" si="43"/>
        <v>0</v>
      </c>
      <c r="M943" s="2">
        <v>41974</v>
      </c>
      <c r="N943">
        <v>14</v>
      </c>
      <c r="O943">
        <v>14</v>
      </c>
      <c r="P943">
        <v>0</v>
      </c>
      <c r="Q943">
        <v>0</v>
      </c>
      <c r="R943">
        <v>0</v>
      </c>
      <c r="S943">
        <v>0</v>
      </c>
      <c r="T943" t="str">
        <f>IFERROR(VLOOKUP(S943,Sheet2!$A$6:$B$31,2,0),"Not Available")</f>
        <v>Not Available</v>
      </c>
      <c r="U943" t="s">
        <v>21</v>
      </c>
      <c r="V943">
        <v>0</v>
      </c>
      <c r="W943" s="1">
        <v>5296</v>
      </c>
      <c r="X943" t="s">
        <v>22</v>
      </c>
      <c r="Y943">
        <v>0</v>
      </c>
      <c r="Z943">
        <v>0</v>
      </c>
    </row>
    <row r="944" spans="1:26" x14ac:dyDescent="0.3">
      <c r="A944">
        <v>62385908976</v>
      </c>
      <c r="B944" t="s">
        <v>56</v>
      </c>
      <c r="C944">
        <v>78204935387</v>
      </c>
      <c r="D944" t="s">
        <v>885</v>
      </c>
      <c r="E944" s="1">
        <v>120000</v>
      </c>
      <c r="F944">
        <v>14.25</v>
      </c>
      <c r="G944" s="1">
        <v>75113</v>
      </c>
      <c r="H944" s="1">
        <v>74168</v>
      </c>
      <c r="I944" s="5">
        <f t="shared" si="44"/>
        <v>0</v>
      </c>
      <c r="J944" s="8">
        <f t="shared" si="42"/>
        <v>0</v>
      </c>
      <c r="K944">
        <v>0</v>
      </c>
      <c r="L944" s="7">
        <f t="shared" si="43"/>
        <v>0</v>
      </c>
      <c r="M944" s="2">
        <v>41977</v>
      </c>
      <c r="N944">
        <v>14</v>
      </c>
      <c r="O944">
        <v>14</v>
      </c>
      <c r="P944">
        <v>0</v>
      </c>
      <c r="Q944">
        <v>0</v>
      </c>
      <c r="R944">
        <v>0</v>
      </c>
      <c r="S944">
        <v>0</v>
      </c>
      <c r="T944" t="str">
        <f>IFERROR(VLOOKUP(S944,Sheet2!$A$6:$B$31,2,0),"Not Available")</f>
        <v>Not Available</v>
      </c>
      <c r="U944" t="s">
        <v>21</v>
      </c>
      <c r="V944">
        <v>0</v>
      </c>
      <c r="W944" s="1">
        <v>4237</v>
      </c>
      <c r="X944" t="s">
        <v>22</v>
      </c>
      <c r="Y944">
        <v>0</v>
      </c>
      <c r="Z944">
        <v>0</v>
      </c>
    </row>
    <row r="945" spans="1:26" x14ac:dyDescent="0.3">
      <c r="A945">
        <v>62387228220</v>
      </c>
      <c r="B945" t="s">
        <v>56</v>
      </c>
      <c r="C945">
        <v>72075865496</v>
      </c>
      <c r="D945" t="s">
        <v>886</v>
      </c>
      <c r="E945" s="1">
        <v>80000</v>
      </c>
      <c r="F945">
        <v>14.25</v>
      </c>
      <c r="G945" s="1">
        <v>50856.68</v>
      </c>
      <c r="H945" s="1">
        <v>55531.68</v>
      </c>
      <c r="I945" s="5">
        <f t="shared" si="44"/>
        <v>4675</v>
      </c>
      <c r="J945" s="8">
        <f t="shared" si="42"/>
        <v>1.654867256637168</v>
      </c>
      <c r="K945" s="1">
        <v>4675</v>
      </c>
      <c r="L945" s="7">
        <f t="shared" si="43"/>
        <v>0</v>
      </c>
      <c r="M945" s="2">
        <v>41984</v>
      </c>
      <c r="N945">
        <v>14</v>
      </c>
      <c r="O945">
        <v>12</v>
      </c>
      <c r="P945">
        <v>2</v>
      </c>
      <c r="Q945">
        <v>0</v>
      </c>
      <c r="R945">
        <v>0</v>
      </c>
      <c r="S945">
        <v>0</v>
      </c>
      <c r="T945" t="str">
        <f>IFERROR(VLOOKUP(S945,Sheet2!$A$6:$B$31,2,0),"Not Available")</f>
        <v>Not Available</v>
      </c>
      <c r="U945" t="s">
        <v>21</v>
      </c>
      <c r="V945">
        <v>0</v>
      </c>
      <c r="W945" s="1">
        <v>2825</v>
      </c>
      <c r="X945" s="2">
        <v>42460</v>
      </c>
      <c r="Y945">
        <v>0</v>
      </c>
      <c r="Z945">
        <v>0</v>
      </c>
    </row>
    <row r="946" spans="1:26" x14ac:dyDescent="0.3">
      <c r="A946">
        <v>62390693008</v>
      </c>
      <c r="B946" t="s">
        <v>56</v>
      </c>
      <c r="C946">
        <v>78204959148</v>
      </c>
      <c r="D946" t="s">
        <v>887</v>
      </c>
      <c r="E946" s="1">
        <v>50000</v>
      </c>
      <c r="F946">
        <v>14.25</v>
      </c>
      <c r="G946" s="1">
        <v>19056.79</v>
      </c>
      <c r="H946" s="1">
        <v>20276.79</v>
      </c>
      <c r="I946" s="5">
        <f t="shared" si="44"/>
        <v>1220</v>
      </c>
      <c r="J946" s="8">
        <f t="shared" si="42"/>
        <v>0.48644338118022329</v>
      </c>
      <c r="K946" s="1">
        <v>1220</v>
      </c>
      <c r="L946" s="7">
        <f t="shared" si="43"/>
        <v>0</v>
      </c>
      <c r="M946" s="2">
        <v>41997</v>
      </c>
      <c r="N946">
        <v>14</v>
      </c>
      <c r="O946">
        <v>14</v>
      </c>
      <c r="P946">
        <v>0</v>
      </c>
      <c r="Q946">
        <v>0</v>
      </c>
      <c r="R946">
        <v>0</v>
      </c>
      <c r="S946">
        <v>0</v>
      </c>
      <c r="T946" t="str">
        <f>IFERROR(VLOOKUP(S946,Sheet2!$A$6:$B$31,2,0),"Not Available")</f>
        <v>Not Available</v>
      </c>
      <c r="U946" t="s">
        <v>21</v>
      </c>
      <c r="V946">
        <v>0</v>
      </c>
      <c r="W946" s="1">
        <v>2508</v>
      </c>
      <c r="X946" s="2">
        <v>42460</v>
      </c>
      <c r="Y946">
        <v>0</v>
      </c>
      <c r="Z946">
        <v>0</v>
      </c>
    </row>
    <row r="947" spans="1:26" x14ac:dyDescent="0.3">
      <c r="A947">
        <v>62392148336</v>
      </c>
      <c r="B947" t="s">
        <v>56</v>
      </c>
      <c r="C947">
        <v>78204947961</v>
      </c>
      <c r="D947" t="s">
        <v>888</v>
      </c>
      <c r="E947" s="1">
        <v>50000</v>
      </c>
      <c r="F947">
        <v>14.25</v>
      </c>
      <c r="G947" s="1">
        <v>20379.27</v>
      </c>
      <c r="H947" s="1">
        <v>21649.27</v>
      </c>
      <c r="I947" s="5">
        <f t="shared" si="44"/>
        <v>1270</v>
      </c>
      <c r="J947" s="8">
        <f t="shared" si="42"/>
        <v>0.52522746071133164</v>
      </c>
      <c r="K947" s="1">
        <v>1270</v>
      </c>
      <c r="L947" s="7">
        <f t="shared" si="43"/>
        <v>0</v>
      </c>
      <c r="M947" s="2">
        <v>42004</v>
      </c>
      <c r="N947">
        <v>14</v>
      </c>
      <c r="O947">
        <v>13</v>
      </c>
      <c r="P947">
        <v>1</v>
      </c>
      <c r="Q947">
        <v>0</v>
      </c>
      <c r="R947">
        <v>0</v>
      </c>
      <c r="S947">
        <v>0</v>
      </c>
      <c r="T947" t="str">
        <f>IFERROR(VLOOKUP(S947,Sheet2!$A$6:$B$31,2,0),"Not Available")</f>
        <v>Not Available</v>
      </c>
      <c r="U947" t="s">
        <v>21</v>
      </c>
      <c r="V947">
        <v>0</v>
      </c>
      <c r="W947" s="1">
        <v>2418</v>
      </c>
      <c r="X947" s="2">
        <v>42460</v>
      </c>
      <c r="Y947">
        <v>0</v>
      </c>
      <c r="Z947">
        <v>0</v>
      </c>
    </row>
    <row r="948" spans="1:26" x14ac:dyDescent="0.3">
      <c r="A948">
        <v>62392331954</v>
      </c>
      <c r="B948" t="s">
        <v>56</v>
      </c>
      <c r="C948">
        <v>72000672353</v>
      </c>
      <c r="D948" t="s">
        <v>889</v>
      </c>
      <c r="E948" s="1">
        <v>40000</v>
      </c>
      <c r="F948">
        <v>14.25</v>
      </c>
      <c r="G948" s="1">
        <v>23377</v>
      </c>
      <c r="H948" s="1">
        <v>23705</v>
      </c>
      <c r="I948" s="5">
        <f t="shared" si="44"/>
        <v>328</v>
      </c>
      <c r="J948" s="8">
        <f t="shared" si="42"/>
        <v>0.20474406991260924</v>
      </c>
      <c r="K948">
        <v>328</v>
      </c>
      <c r="L948" s="7">
        <f t="shared" si="43"/>
        <v>0</v>
      </c>
      <c r="M948" s="2">
        <v>42005</v>
      </c>
      <c r="N948">
        <v>14</v>
      </c>
      <c r="O948">
        <v>14</v>
      </c>
      <c r="P948">
        <v>0</v>
      </c>
      <c r="Q948">
        <v>0</v>
      </c>
      <c r="R948">
        <v>0</v>
      </c>
      <c r="S948">
        <v>0</v>
      </c>
      <c r="T948" t="str">
        <f>IFERROR(VLOOKUP(S948,Sheet2!$A$6:$B$31,2,0),"Not Available")</f>
        <v>Not Available</v>
      </c>
      <c r="U948" t="s">
        <v>21</v>
      </c>
      <c r="V948">
        <v>0</v>
      </c>
      <c r="W948" s="1">
        <v>1602</v>
      </c>
      <c r="X948" s="2">
        <v>42453</v>
      </c>
      <c r="Y948">
        <v>0</v>
      </c>
      <c r="Z948">
        <v>0</v>
      </c>
    </row>
    <row r="949" spans="1:26" x14ac:dyDescent="0.3">
      <c r="A949">
        <v>62393171409</v>
      </c>
      <c r="B949" t="s">
        <v>56</v>
      </c>
      <c r="C949">
        <v>78204878269</v>
      </c>
      <c r="D949" t="s">
        <v>890</v>
      </c>
      <c r="E949" s="1">
        <v>200000</v>
      </c>
      <c r="F949">
        <v>14.25</v>
      </c>
      <c r="G949" s="1">
        <v>85056</v>
      </c>
      <c r="H949" s="1">
        <v>84090</v>
      </c>
      <c r="I949" s="5">
        <f t="shared" si="44"/>
        <v>0</v>
      </c>
      <c r="J949" s="8">
        <f t="shared" si="42"/>
        <v>0</v>
      </c>
      <c r="K949">
        <v>0</v>
      </c>
      <c r="L949" s="7">
        <f t="shared" si="43"/>
        <v>0</v>
      </c>
      <c r="M949" s="2">
        <v>42010</v>
      </c>
      <c r="N949">
        <v>14</v>
      </c>
      <c r="O949">
        <v>14</v>
      </c>
      <c r="P949">
        <v>0</v>
      </c>
      <c r="Q949">
        <v>0</v>
      </c>
      <c r="R949">
        <v>0</v>
      </c>
      <c r="S949">
        <v>0</v>
      </c>
      <c r="T949" t="str">
        <f>IFERROR(VLOOKUP(S949,Sheet2!$A$6:$B$31,2,0),"Not Available")</f>
        <v>Not Available</v>
      </c>
      <c r="U949" t="s">
        <v>21</v>
      </c>
      <c r="V949">
        <v>0</v>
      </c>
      <c r="W949" s="1">
        <v>10031</v>
      </c>
      <c r="X949" t="s">
        <v>22</v>
      </c>
      <c r="Y949">
        <v>0</v>
      </c>
      <c r="Z949">
        <v>0</v>
      </c>
    </row>
    <row r="950" spans="1:26" x14ac:dyDescent="0.3">
      <c r="A950">
        <v>62393475055</v>
      </c>
      <c r="B950" t="s">
        <v>56</v>
      </c>
      <c r="C950">
        <v>72056420356</v>
      </c>
      <c r="D950" t="s">
        <v>891</v>
      </c>
      <c r="E950" s="1">
        <v>75000</v>
      </c>
      <c r="F950">
        <v>14.25</v>
      </c>
      <c r="G950" s="1">
        <v>31584</v>
      </c>
      <c r="H950" s="1">
        <v>28252</v>
      </c>
      <c r="I950" s="5">
        <f t="shared" si="44"/>
        <v>0</v>
      </c>
      <c r="J950" s="8">
        <f t="shared" si="42"/>
        <v>0</v>
      </c>
      <c r="K950">
        <v>0</v>
      </c>
      <c r="L950" s="7">
        <f t="shared" si="43"/>
        <v>0</v>
      </c>
      <c r="M950" s="2">
        <v>42010</v>
      </c>
      <c r="N950">
        <v>14</v>
      </c>
      <c r="O950">
        <v>14</v>
      </c>
      <c r="P950">
        <v>0</v>
      </c>
      <c r="Q950">
        <v>0</v>
      </c>
      <c r="R950">
        <v>0</v>
      </c>
      <c r="S950">
        <v>0</v>
      </c>
      <c r="T950" t="str">
        <f>IFERROR(VLOOKUP(S950,Sheet2!$A$6:$B$31,2,0),"Not Available")</f>
        <v>Not Available</v>
      </c>
      <c r="U950" t="s">
        <v>21</v>
      </c>
      <c r="V950">
        <v>0</v>
      </c>
      <c r="W950" s="1">
        <v>3762</v>
      </c>
      <c r="X950" t="s">
        <v>22</v>
      </c>
      <c r="Y950">
        <v>0</v>
      </c>
      <c r="Z950">
        <v>0</v>
      </c>
    </row>
    <row r="951" spans="1:26" x14ac:dyDescent="0.3">
      <c r="A951">
        <v>62395186027</v>
      </c>
      <c r="B951" t="s">
        <v>56</v>
      </c>
      <c r="C951">
        <v>78302090095</v>
      </c>
      <c r="D951" t="s">
        <v>892</v>
      </c>
      <c r="E951" s="1">
        <v>55000</v>
      </c>
      <c r="F951">
        <v>14.25</v>
      </c>
      <c r="G951" s="1">
        <v>24005.41</v>
      </c>
      <c r="H951" s="1">
        <v>29331.41</v>
      </c>
      <c r="I951" s="5">
        <f t="shared" si="44"/>
        <v>5326</v>
      </c>
      <c r="J951" s="8">
        <f t="shared" si="42"/>
        <v>1.9304095686843059</v>
      </c>
      <c r="K951" s="1">
        <v>5326</v>
      </c>
      <c r="L951" s="7">
        <f t="shared" si="43"/>
        <v>0</v>
      </c>
      <c r="M951" s="2">
        <v>42017</v>
      </c>
      <c r="N951">
        <v>14</v>
      </c>
      <c r="O951">
        <v>12</v>
      </c>
      <c r="P951">
        <v>2</v>
      </c>
      <c r="Q951">
        <v>0</v>
      </c>
      <c r="R951">
        <v>0</v>
      </c>
      <c r="S951">
        <v>0</v>
      </c>
      <c r="T951" t="str">
        <f>IFERROR(VLOOKUP(S951,Sheet2!$A$6:$B$31,2,0),"Not Available")</f>
        <v>Not Available</v>
      </c>
      <c r="U951" t="s">
        <v>21</v>
      </c>
      <c r="V951">
        <v>0</v>
      </c>
      <c r="W951" s="1">
        <v>2759</v>
      </c>
      <c r="X951" s="2">
        <v>42460</v>
      </c>
      <c r="Y951">
        <v>0</v>
      </c>
      <c r="Z951">
        <v>0</v>
      </c>
    </row>
    <row r="952" spans="1:26" x14ac:dyDescent="0.3">
      <c r="A952">
        <v>62396286021</v>
      </c>
      <c r="B952" t="s">
        <v>56</v>
      </c>
      <c r="C952">
        <v>79210712945</v>
      </c>
      <c r="D952" t="s">
        <v>893</v>
      </c>
      <c r="E952" s="1">
        <v>100000</v>
      </c>
      <c r="F952">
        <v>14.25</v>
      </c>
      <c r="G952" s="1">
        <v>65594.759999999995</v>
      </c>
      <c r="H952" s="1">
        <v>71828.759999999995</v>
      </c>
      <c r="I952" s="5">
        <f t="shared" si="44"/>
        <v>6234</v>
      </c>
      <c r="J952" s="8">
        <f t="shared" si="42"/>
        <v>1.7655055225148684</v>
      </c>
      <c r="K952" s="1">
        <v>6234</v>
      </c>
      <c r="L952" s="7">
        <f t="shared" si="43"/>
        <v>0</v>
      </c>
      <c r="M952" s="2">
        <v>42021</v>
      </c>
      <c r="N952">
        <v>14</v>
      </c>
      <c r="O952">
        <v>12</v>
      </c>
      <c r="P952">
        <v>2</v>
      </c>
      <c r="Q952">
        <v>0</v>
      </c>
      <c r="R952">
        <v>0</v>
      </c>
      <c r="S952">
        <v>0</v>
      </c>
      <c r="T952" t="str">
        <f>IFERROR(VLOOKUP(S952,Sheet2!$A$6:$B$31,2,0),"Not Available")</f>
        <v>Not Available</v>
      </c>
      <c r="U952" t="s">
        <v>21</v>
      </c>
      <c r="V952">
        <v>0</v>
      </c>
      <c r="W952" s="1">
        <v>3531</v>
      </c>
      <c r="X952" s="2">
        <v>42460</v>
      </c>
      <c r="Y952">
        <v>0</v>
      </c>
      <c r="Z952">
        <v>0</v>
      </c>
    </row>
    <row r="953" spans="1:26" x14ac:dyDescent="0.3">
      <c r="A953">
        <v>62397777482</v>
      </c>
      <c r="B953" t="s">
        <v>56</v>
      </c>
      <c r="C953">
        <v>78204881205</v>
      </c>
      <c r="D953" t="s">
        <v>894</v>
      </c>
      <c r="E953" s="1">
        <v>400000</v>
      </c>
      <c r="F953">
        <v>14.25</v>
      </c>
      <c r="G953" s="1">
        <v>303632</v>
      </c>
      <c r="H953" s="1">
        <v>300076</v>
      </c>
      <c r="I953" s="5">
        <f t="shared" si="44"/>
        <v>0</v>
      </c>
      <c r="J953" s="8">
        <f t="shared" si="42"/>
        <v>0</v>
      </c>
      <c r="K953">
        <v>0</v>
      </c>
      <c r="L953" s="7">
        <f t="shared" si="43"/>
        <v>0</v>
      </c>
      <c r="M953" s="2">
        <v>42027</v>
      </c>
      <c r="N953">
        <v>14</v>
      </c>
      <c r="O953">
        <v>14</v>
      </c>
      <c r="P953">
        <v>0</v>
      </c>
      <c r="Q953">
        <v>0</v>
      </c>
      <c r="R953">
        <v>0</v>
      </c>
      <c r="S953">
        <v>0</v>
      </c>
      <c r="T953" t="str">
        <f>IFERROR(VLOOKUP(S953,Sheet2!$A$6:$B$31,2,0),"Not Available")</f>
        <v>Not Available</v>
      </c>
      <c r="U953" t="s">
        <v>21</v>
      </c>
      <c r="V953">
        <v>0</v>
      </c>
      <c r="W953" s="1">
        <v>11246</v>
      </c>
      <c r="X953" t="s">
        <v>22</v>
      </c>
      <c r="Y953">
        <v>0</v>
      </c>
      <c r="Z953">
        <v>0</v>
      </c>
    </row>
    <row r="954" spans="1:26" x14ac:dyDescent="0.3">
      <c r="A954">
        <v>62397903203</v>
      </c>
      <c r="B954" t="s">
        <v>56</v>
      </c>
      <c r="C954">
        <v>72054995859</v>
      </c>
      <c r="D954" t="s">
        <v>895</v>
      </c>
      <c r="E954" s="1">
        <v>50000</v>
      </c>
      <c r="F954">
        <v>14.25</v>
      </c>
      <c r="G954" s="1">
        <v>21252.12</v>
      </c>
      <c r="H954" s="1">
        <v>19964.12</v>
      </c>
      <c r="I954" s="5">
        <f t="shared" si="44"/>
        <v>0</v>
      </c>
      <c r="J954" s="8">
        <f t="shared" si="42"/>
        <v>0</v>
      </c>
      <c r="K954">
        <v>0</v>
      </c>
      <c r="L954" s="7">
        <f t="shared" si="43"/>
        <v>0</v>
      </c>
      <c r="M954" s="2">
        <v>42028</v>
      </c>
      <c r="N954">
        <v>14</v>
      </c>
      <c r="O954">
        <v>14</v>
      </c>
      <c r="P954">
        <v>0</v>
      </c>
      <c r="Q954">
        <v>0</v>
      </c>
      <c r="R954">
        <v>0</v>
      </c>
      <c r="S954">
        <v>0</v>
      </c>
      <c r="T954" t="str">
        <f>IFERROR(VLOOKUP(S954,Sheet2!$A$6:$B$31,2,0),"Not Available")</f>
        <v>Not Available</v>
      </c>
      <c r="U954" t="s">
        <v>21</v>
      </c>
      <c r="V954">
        <v>0</v>
      </c>
      <c r="W954" s="1">
        <v>2508</v>
      </c>
      <c r="X954" t="s">
        <v>22</v>
      </c>
      <c r="Y954">
        <v>0</v>
      </c>
      <c r="Z954">
        <v>0</v>
      </c>
    </row>
    <row r="955" spans="1:26" x14ac:dyDescent="0.3">
      <c r="A955">
        <v>62399991595</v>
      </c>
      <c r="B955" t="s">
        <v>56</v>
      </c>
      <c r="C955">
        <v>72057190498</v>
      </c>
      <c r="D955" t="s">
        <v>896</v>
      </c>
      <c r="E955" s="1">
        <v>90000</v>
      </c>
      <c r="F955">
        <v>14.25</v>
      </c>
      <c r="G955" s="1">
        <v>42448</v>
      </c>
      <c r="H955" s="1">
        <v>42630</v>
      </c>
      <c r="I955" s="5">
        <f t="shared" si="44"/>
        <v>182</v>
      </c>
      <c r="J955" s="8">
        <f t="shared" si="42"/>
        <v>4.0319007532122288E-2</v>
      </c>
      <c r="K955">
        <v>182</v>
      </c>
      <c r="L955" s="7">
        <f t="shared" si="43"/>
        <v>0</v>
      </c>
      <c r="M955" s="2">
        <v>42037</v>
      </c>
      <c r="N955">
        <v>12</v>
      </c>
      <c r="O955">
        <v>12</v>
      </c>
      <c r="P955">
        <v>0</v>
      </c>
      <c r="Q955">
        <v>0</v>
      </c>
      <c r="R955">
        <v>0</v>
      </c>
      <c r="S955">
        <v>0</v>
      </c>
      <c r="T955" t="str">
        <f>IFERROR(VLOOKUP(S955,Sheet2!$A$6:$B$31,2,0),"Not Available")</f>
        <v>Not Available</v>
      </c>
      <c r="U955" t="s">
        <v>21</v>
      </c>
      <c r="V955">
        <v>0</v>
      </c>
      <c r="W955" s="1">
        <v>4514</v>
      </c>
      <c r="X955" s="2">
        <v>42460</v>
      </c>
      <c r="Y955">
        <v>0</v>
      </c>
      <c r="Z955">
        <v>0</v>
      </c>
    </row>
    <row r="956" spans="1:26" x14ac:dyDescent="0.3">
      <c r="A956">
        <v>62403369322</v>
      </c>
      <c r="B956" t="s">
        <v>56</v>
      </c>
      <c r="C956">
        <v>72000562612</v>
      </c>
      <c r="D956" t="s">
        <v>897</v>
      </c>
      <c r="E956" s="1">
        <v>100000</v>
      </c>
      <c r="F956">
        <v>14.25</v>
      </c>
      <c r="G956" s="1">
        <v>67990.28</v>
      </c>
      <c r="H956" s="1">
        <v>70693.279999999999</v>
      </c>
      <c r="I956" s="5">
        <f t="shared" si="44"/>
        <v>2703</v>
      </c>
      <c r="J956" s="8">
        <f t="shared" si="42"/>
        <v>0.76550552251486836</v>
      </c>
      <c r="K956" s="1">
        <v>2703</v>
      </c>
      <c r="L956" s="7">
        <f t="shared" si="43"/>
        <v>0</v>
      </c>
      <c r="M956" s="2">
        <v>42053</v>
      </c>
      <c r="N956">
        <v>12</v>
      </c>
      <c r="O956">
        <v>11</v>
      </c>
      <c r="P956">
        <v>1</v>
      </c>
      <c r="Q956">
        <v>0</v>
      </c>
      <c r="R956">
        <v>0</v>
      </c>
      <c r="S956">
        <v>0</v>
      </c>
      <c r="T956" t="str">
        <f>IFERROR(VLOOKUP(S956,Sheet2!$A$6:$B$31,2,0),"Not Available")</f>
        <v>Not Available</v>
      </c>
      <c r="U956" t="s">
        <v>21</v>
      </c>
      <c r="V956">
        <v>0</v>
      </c>
      <c r="W956" s="1">
        <v>3531</v>
      </c>
      <c r="X956" s="2">
        <v>42460</v>
      </c>
      <c r="Y956">
        <v>0</v>
      </c>
      <c r="Z956">
        <v>0</v>
      </c>
    </row>
    <row r="957" spans="1:26" x14ac:dyDescent="0.3">
      <c r="A957">
        <v>62404515830</v>
      </c>
      <c r="B957" t="s">
        <v>56</v>
      </c>
      <c r="C957">
        <v>78204967772</v>
      </c>
      <c r="D957" t="s">
        <v>898</v>
      </c>
      <c r="E957" s="1">
        <v>100000</v>
      </c>
      <c r="F957">
        <v>14.25</v>
      </c>
      <c r="G957" s="1">
        <v>46933.24</v>
      </c>
      <c r="H957" s="1">
        <v>50941.24</v>
      </c>
      <c r="I957" s="5">
        <f t="shared" si="44"/>
        <v>4008</v>
      </c>
      <c r="J957" s="8">
        <f t="shared" si="42"/>
        <v>0.79904306220095689</v>
      </c>
      <c r="K957" s="1">
        <v>4008</v>
      </c>
      <c r="L957" s="7">
        <f t="shared" si="43"/>
        <v>0</v>
      </c>
      <c r="M957" s="2">
        <v>42059</v>
      </c>
      <c r="N957">
        <v>12</v>
      </c>
      <c r="O957">
        <v>11</v>
      </c>
      <c r="P957">
        <v>1</v>
      </c>
      <c r="Q957">
        <v>0</v>
      </c>
      <c r="R957">
        <v>0</v>
      </c>
      <c r="S957">
        <v>0</v>
      </c>
      <c r="T957" t="str">
        <f>IFERROR(VLOOKUP(S957,Sheet2!$A$6:$B$31,2,0),"Not Available")</f>
        <v>Not Available</v>
      </c>
      <c r="U957" t="s">
        <v>21</v>
      </c>
      <c r="V957">
        <v>0</v>
      </c>
      <c r="W957" s="1">
        <v>5016</v>
      </c>
      <c r="X957" s="2">
        <v>42460</v>
      </c>
      <c r="Y957">
        <v>0</v>
      </c>
      <c r="Z957">
        <v>0</v>
      </c>
    </row>
    <row r="958" spans="1:26" x14ac:dyDescent="0.3">
      <c r="A958">
        <v>62404616601</v>
      </c>
      <c r="B958" t="s">
        <v>56</v>
      </c>
      <c r="C958">
        <v>72000310245</v>
      </c>
      <c r="D958" t="s">
        <v>899</v>
      </c>
      <c r="E958" s="1">
        <v>100000</v>
      </c>
      <c r="F958">
        <v>14.25</v>
      </c>
      <c r="G958" s="1">
        <v>47375.56</v>
      </c>
      <c r="H958" s="1">
        <v>50883.56</v>
      </c>
      <c r="I958" s="5">
        <f t="shared" si="44"/>
        <v>3508</v>
      </c>
      <c r="J958" s="8">
        <f t="shared" si="42"/>
        <v>0.69936204146730463</v>
      </c>
      <c r="K958" s="1">
        <v>3508</v>
      </c>
      <c r="L958" s="7">
        <f t="shared" si="43"/>
        <v>0</v>
      </c>
      <c r="M958" s="2">
        <v>42060</v>
      </c>
      <c r="N958">
        <v>12</v>
      </c>
      <c r="O958">
        <v>11</v>
      </c>
      <c r="P958">
        <v>1</v>
      </c>
      <c r="Q958">
        <v>0</v>
      </c>
      <c r="R958">
        <v>0</v>
      </c>
      <c r="S958">
        <v>0</v>
      </c>
      <c r="T958" t="str">
        <f>IFERROR(VLOOKUP(S958,Sheet2!$A$6:$B$31,2,0),"Not Available")</f>
        <v>Not Available</v>
      </c>
      <c r="U958" t="s">
        <v>21</v>
      </c>
      <c r="V958">
        <v>0</v>
      </c>
      <c r="W958" s="1">
        <v>5016</v>
      </c>
      <c r="X958" s="2">
        <v>42460</v>
      </c>
      <c r="Y958">
        <v>0</v>
      </c>
      <c r="Z958">
        <v>0</v>
      </c>
    </row>
    <row r="959" spans="1:26" x14ac:dyDescent="0.3">
      <c r="A959">
        <v>62406878881</v>
      </c>
      <c r="B959" t="s">
        <v>56</v>
      </c>
      <c r="C959">
        <v>72051939273</v>
      </c>
      <c r="D959" t="s">
        <v>900</v>
      </c>
      <c r="E959" s="1">
        <v>90000</v>
      </c>
      <c r="F959">
        <v>14.25</v>
      </c>
      <c r="G959" s="1">
        <v>64406</v>
      </c>
      <c r="H959" s="1">
        <v>63290</v>
      </c>
      <c r="I959" s="5">
        <f t="shared" si="44"/>
        <v>0</v>
      </c>
      <c r="J959" s="8">
        <f t="shared" si="42"/>
        <v>0</v>
      </c>
      <c r="K959">
        <v>0</v>
      </c>
      <c r="L959" s="7">
        <f t="shared" si="43"/>
        <v>0</v>
      </c>
      <c r="M959" s="2">
        <v>42073</v>
      </c>
      <c r="N959">
        <v>12</v>
      </c>
      <c r="O959">
        <v>12</v>
      </c>
      <c r="P959">
        <v>0</v>
      </c>
      <c r="Q959">
        <v>0</v>
      </c>
      <c r="R959">
        <v>0</v>
      </c>
      <c r="S959">
        <v>0</v>
      </c>
      <c r="T959" t="str">
        <f>IFERROR(VLOOKUP(S959,Sheet2!$A$6:$B$31,2,0),"Not Available")</f>
        <v>Not Available</v>
      </c>
      <c r="U959" t="s">
        <v>21</v>
      </c>
      <c r="V959">
        <v>0</v>
      </c>
      <c r="W959" s="1">
        <v>3107</v>
      </c>
      <c r="X959" t="s">
        <v>22</v>
      </c>
      <c r="Y959">
        <v>0</v>
      </c>
      <c r="Z959">
        <v>0</v>
      </c>
    </row>
    <row r="960" spans="1:26" x14ac:dyDescent="0.3">
      <c r="A960">
        <v>62408796495</v>
      </c>
      <c r="B960" t="s">
        <v>56</v>
      </c>
      <c r="C960">
        <v>72023997241</v>
      </c>
      <c r="D960" t="s">
        <v>901</v>
      </c>
      <c r="E960" s="1">
        <v>110000</v>
      </c>
      <c r="F960">
        <v>14.25</v>
      </c>
      <c r="G960" s="1">
        <v>78440</v>
      </c>
      <c r="H960" s="1">
        <v>78416</v>
      </c>
      <c r="I960" s="5">
        <f t="shared" si="44"/>
        <v>0</v>
      </c>
      <c r="J960" s="8">
        <f t="shared" si="42"/>
        <v>0</v>
      </c>
      <c r="K960">
        <v>0</v>
      </c>
      <c r="L960" s="7">
        <f t="shared" si="43"/>
        <v>0</v>
      </c>
      <c r="M960" s="2">
        <v>42080</v>
      </c>
      <c r="N960">
        <v>12</v>
      </c>
      <c r="O960">
        <v>12</v>
      </c>
      <c r="P960">
        <v>0</v>
      </c>
      <c r="Q960">
        <v>0</v>
      </c>
      <c r="R960">
        <v>0</v>
      </c>
      <c r="S960">
        <v>0</v>
      </c>
      <c r="T960" t="str">
        <f>IFERROR(VLOOKUP(S960,Sheet2!$A$6:$B$31,2,0),"Not Available")</f>
        <v>Not Available</v>
      </c>
      <c r="U960" t="s">
        <v>21</v>
      </c>
      <c r="V960">
        <v>0</v>
      </c>
      <c r="W960" s="1">
        <v>3798</v>
      </c>
      <c r="X960" t="s">
        <v>22</v>
      </c>
      <c r="Y960">
        <v>0</v>
      </c>
      <c r="Z960">
        <v>0</v>
      </c>
    </row>
    <row r="961" spans="1:26" x14ac:dyDescent="0.3">
      <c r="A961">
        <v>62410224923</v>
      </c>
      <c r="B961" t="s">
        <v>56</v>
      </c>
      <c r="C961">
        <v>72028646888</v>
      </c>
      <c r="D961" t="s">
        <v>902</v>
      </c>
      <c r="E961" s="1">
        <v>200000</v>
      </c>
      <c r="F961">
        <v>14.25</v>
      </c>
      <c r="G961" s="1">
        <v>141744.63</v>
      </c>
      <c r="H961" s="1">
        <v>142110.63</v>
      </c>
      <c r="I961" s="5">
        <f t="shared" si="44"/>
        <v>366</v>
      </c>
      <c r="J961" s="8">
        <f t="shared" si="42"/>
        <v>5.1834017844497947E-2</v>
      </c>
      <c r="K961">
        <v>366</v>
      </c>
      <c r="L961" s="7">
        <f t="shared" si="43"/>
        <v>0</v>
      </c>
      <c r="M961" s="2">
        <v>42087</v>
      </c>
      <c r="N961">
        <v>12</v>
      </c>
      <c r="O961">
        <v>12</v>
      </c>
      <c r="P961">
        <v>0</v>
      </c>
      <c r="Q961">
        <v>0</v>
      </c>
      <c r="R961">
        <v>0</v>
      </c>
      <c r="S961">
        <v>0</v>
      </c>
      <c r="T961" t="str">
        <f>IFERROR(VLOOKUP(S961,Sheet2!$A$6:$B$31,2,0),"Not Available")</f>
        <v>Not Available</v>
      </c>
      <c r="U961" t="s">
        <v>21</v>
      </c>
      <c r="V961">
        <v>0</v>
      </c>
      <c r="W961" s="1">
        <v>7061</v>
      </c>
      <c r="X961" s="2">
        <v>42459</v>
      </c>
      <c r="Y961">
        <v>0</v>
      </c>
      <c r="Z961">
        <v>0</v>
      </c>
    </row>
    <row r="962" spans="1:26" x14ac:dyDescent="0.3">
      <c r="A962">
        <v>62410327225</v>
      </c>
      <c r="B962" t="s">
        <v>56</v>
      </c>
      <c r="C962">
        <v>72000753594</v>
      </c>
      <c r="D962" t="s">
        <v>903</v>
      </c>
      <c r="E962" s="1">
        <v>150000</v>
      </c>
      <c r="F962">
        <v>14.25</v>
      </c>
      <c r="G962" s="1">
        <v>105764</v>
      </c>
      <c r="H962" s="1">
        <v>111016</v>
      </c>
      <c r="I962" s="5">
        <f t="shared" si="44"/>
        <v>5252</v>
      </c>
      <c r="J962" s="8">
        <f t="shared" si="42"/>
        <v>0.9916918429003021</v>
      </c>
      <c r="K962" s="1">
        <v>5252</v>
      </c>
      <c r="L962" s="7">
        <f t="shared" si="43"/>
        <v>0</v>
      </c>
      <c r="M962" s="2">
        <v>42087</v>
      </c>
      <c r="N962">
        <v>12</v>
      </c>
      <c r="O962">
        <v>11</v>
      </c>
      <c r="P962">
        <v>1</v>
      </c>
      <c r="Q962">
        <v>0</v>
      </c>
      <c r="R962">
        <v>0</v>
      </c>
      <c r="S962">
        <v>0</v>
      </c>
      <c r="T962" t="str">
        <f>IFERROR(VLOOKUP(S962,Sheet2!$A$6:$B$31,2,0),"Not Available")</f>
        <v>Not Available</v>
      </c>
      <c r="U962" t="s">
        <v>21</v>
      </c>
      <c r="V962">
        <v>0</v>
      </c>
      <c r="W962" s="1">
        <v>5296</v>
      </c>
      <c r="X962" s="2">
        <v>42459</v>
      </c>
      <c r="Y962">
        <v>0</v>
      </c>
      <c r="Z962">
        <v>0</v>
      </c>
    </row>
    <row r="963" spans="1:26" x14ac:dyDescent="0.3">
      <c r="A963">
        <v>62410573167</v>
      </c>
      <c r="B963" t="s">
        <v>56</v>
      </c>
      <c r="C963">
        <v>72000828052</v>
      </c>
      <c r="D963" t="s">
        <v>904</v>
      </c>
      <c r="E963" s="1">
        <v>100000</v>
      </c>
      <c r="F963">
        <v>14.25</v>
      </c>
      <c r="G963" s="1">
        <v>70450</v>
      </c>
      <c r="H963" s="1">
        <v>76822</v>
      </c>
      <c r="I963" s="5">
        <f t="shared" si="44"/>
        <v>6372</v>
      </c>
      <c r="J963" s="8">
        <f t="shared" ref="J963:J1026" si="45">I963/W963</f>
        <v>1.8045879354290568</v>
      </c>
      <c r="K963" s="1">
        <v>6372</v>
      </c>
      <c r="L963" s="7">
        <f t="shared" ref="L963:L1026" si="46">I963-K963</f>
        <v>0</v>
      </c>
      <c r="M963" s="2">
        <v>42088</v>
      </c>
      <c r="N963">
        <v>12</v>
      </c>
      <c r="O963">
        <v>10</v>
      </c>
      <c r="P963">
        <v>2</v>
      </c>
      <c r="Q963">
        <v>0</v>
      </c>
      <c r="R963">
        <v>0</v>
      </c>
      <c r="S963">
        <v>0</v>
      </c>
      <c r="T963" t="str">
        <f>IFERROR(VLOOKUP(S963,Sheet2!$A$6:$B$31,2,0),"Not Available")</f>
        <v>Not Available</v>
      </c>
      <c r="U963" t="s">
        <v>21</v>
      </c>
      <c r="V963">
        <v>0</v>
      </c>
      <c r="W963" s="1">
        <v>3531</v>
      </c>
      <c r="X963" s="2">
        <v>42459</v>
      </c>
      <c r="Y963">
        <v>0</v>
      </c>
      <c r="Z963">
        <v>0</v>
      </c>
    </row>
    <row r="964" spans="1:26" x14ac:dyDescent="0.3">
      <c r="A964">
        <v>62413297140</v>
      </c>
      <c r="B964" t="s">
        <v>56</v>
      </c>
      <c r="C964">
        <v>72107826805</v>
      </c>
      <c r="D964" t="s">
        <v>905</v>
      </c>
      <c r="E964" s="1">
        <v>70000</v>
      </c>
      <c r="F964">
        <v>14.25</v>
      </c>
      <c r="G964" s="1">
        <v>38775</v>
      </c>
      <c r="H964" s="1">
        <v>37796</v>
      </c>
      <c r="I964" s="5">
        <f t="shared" ref="I964:I1027" si="47">IF(G964&lt;H964,H964-G964,0)</f>
        <v>0</v>
      </c>
      <c r="J964" s="8">
        <f t="shared" si="45"/>
        <v>0</v>
      </c>
      <c r="K964">
        <v>0</v>
      </c>
      <c r="L964" s="7">
        <f t="shared" si="46"/>
        <v>0</v>
      </c>
      <c r="M964" s="2">
        <v>42109</v>
      </c>
      <c r="N964">
        <v>10</v>
      </c>
      <c r="O964">
        <v>10</v>
      </c>
      <c r="P964">
        <v>0</v>
      </c>
      <c r="Q964">
        <v>0</v>
      </c>
      <c r="R964">
        <v>0</v>
      </c>
      <c r="S964">
        <v>0</v>
      </c>
      <c r="T964" t="str">
        <f>IFERROR(VLOOKUP(S964,Sheet2!$A$6:$B$31,2,0),"Not Available")</f>
        <v>Not Available</v>
      </c>
      <c r="U964" t="s">
        <v>21</v>
      </c>
      <c r="V964">
        <v>0</v>
      </c>
      <c r="W964" s="1">
        <v>3511</v>
      </c>
      <c r="X964" t="s">
        <v>22</v>
      </c>
      <c r="Y964">
        <v>0</v>
      </c>
      <c r="Z964">
        <v>0</v>
      </c>
    </row>
    <row r="965" spans="1:26" x14ac:dyDescent="0.3">
      <c r="A965">
        <v>62414457321</v>
      </c>
      <c r="B965" t="s">
        <v>56</v>
      </c>
      <c r="C965">
        <v>72195942748</v>
      </c>
      <c r="D965" t="s">
        <v>906</v>
      </c>
      <c r="E965" s="1">
        <v>110000</v>
      </c>
      <c r="F965">
        <v>14.25</v>
      </c>
      <c r="G965" s="1">
        <v>60789</v>
      </c>
      <c r="H965" s="1">
        <v>59876</v>
      </c>
      <c r="I965" s="5">
        <f t="shared" si="47"/>
        <v>0</v>
      </c>
      <c r="J965" s="8">
        <f t="shared" si="45"/>
        <v>0</v>
      </c>
      <c r="K965">
        <v>0</v>
      </c>
      <c r="L965" s="7">
        <f t="shared" si="46"/>
        <v>0</v>
      </c>
      <c r="M965" s="2">
        <v>42117</v>
      </c>
      <c r="N965">
        <v>10</v>
      </c>
      <c r="O965">
        <v>10</v>
      </c>
      <c r="P965">
        <v>0</v>
      </c>
      <c r="Q965">
        <v>0</v>
      </c>
      <c r="R965">
        <v>0</v>
      </c>
      <c r="S965">
        <v>0</v>
      </c>
      <c r="T965" t="str">
        <f>IFERROR(VLOOKUP(S965,Sheet2!$A$6:$B$31,2,0),"Not Available")</f>
        <v>Not Available</v>
      </c>
      <c r="U965" t="s">
        <v>21</v>
      </c>
      <c r="V965">
        <v>0</v>
      </c>
      <c r="W965" s="1">
        <v>5517</v>
      </c>
      <c r="X965" t="s">
        <v>22</v>
      </c>
      <c r="Y965">
        <v>0</v>
      </c>
      <c r="Z965">
        <v>0</v>
      </c>
    </row>
    <row r="966" spans="1:26" x14ac:dyDescent="0.3">
      <c r="A966">
        <v>62414805290</v>
      </c>
      <c r="B966" t="s">
        <v>56</v>
      </c>
      <c r="C966">
        <v>72031605416</v>
      </c>
      <c r="D966" t="s">
        <v>907</v>
      </c>
      <c r="E966" s="1">
        <v>60000</v>
      </c>
      <c r="F966">
        <v>14.25</v>
      </c>
      <c r="G966" s="1">
        <v>32882.03</v>
      </c>
      <c r="H966" s="1">
        <v>33992.03</v>
      </c>
      <c r="I966" s="5">
        <f t="shared" si="47"/>
        <v>1110</v>
      </c>
      <c r="J966" s="8">
        <f t="shared" si="45"/>
        <v>0.3687707641196013</v>
      </c>
      <c r="K966" s="1">
        <v>1110</v>
      </c>
      <c r="L966" s="7">
        <f t="shared" si="46"/>
        <v>0</v>
      </c>
      <c r="M966" s="2">
        <v>42118</v>
      </c>
      <c r="N966">
        <v>11</v>
      </c>
      <c r="O966">
        <v>11</v>
      </c>
      <c r="P966">
        <v>0</v>
      </c>
      <c r="Q966">
        <v>0</v>
      </c>
      <c r="R966">
        <v>0</v>
      </c>
      <c r="S966">
        <v>0</v>
      </c>
      <c r="T966" t="str">
        <f>IFERROR(VLOOKUP(S966,Sheet2!$A$6:$B$31,2,0),"Not Available")</f>
        <v>Not Available</v>
      </c>
      <c r="U966" t="s">
        <v>21</v>
      </c>
      <c r="V966">
        <v>0</v>
      </c>
      <c r="W966" s="1">
        <v>3010</v>
      </c>
      <c r="X966" s="2">
        <v>42459</v>
      </c>
      <c r="Y966">
        <v>0</v>
      </c>
      <c r="Z966">
        <v>0</v>
      </c>
    </row>
    <row r="967" spans="1:26" x14ac:dyDescent="0.3">
      <c r="A967">
        <v>62414904201</v>
      </c>
      <c r="B967" t="s">
        <v>56</v>
      </c>
      <c r="C967">
        <v>78204898809</v>
      </c>
      <c r="D967" t="s">
        <v>842</v>
      </c>
      <c r="E967" s="1">
        <v>150000</v>
      </c>
      <c r="F967">
        <v>14.25</v>
      </c>
      <c r="G967" s="1">
        <v>83387</v>
      </c>
      <c r="H967" s="1">
        <v>90151</v>
      </c>
      <c r="I967" s="5">
        <f t="shared" si="47"/>
        <v>6764</v>
      </c>
      <c r="J967" s="8">
        <f t="shared" si="45"/>
        <v>0.89898989898989901</v>
      </c>
      <c r="K967" s="1">
        <v>6764</v>
      </c>
      <c r="L967" s="7">
        <f t="shared" si="46"/>
        <v>0</v>
      </c>
      <c r="M967" s="2">
        <v>42121</v>
      </c>
      <c r="N967">
        <v>10</v>
      </c>
      <c r="O967">
        <v>9</v>
      </c>
      <c r="P967">
        <v>1</v>
      </c>
      <c r="Q967">
        <v>0</v>
      </c>
      <c r="R967">
        <v>0</v>
      </c>
      <c r="S967">
        <v>0</v>
      </c>
      <c r="T967" t="str">
        <f>IFERROR(VLOOKUP(S967,Sheet2!$A$6:$B$31,2,0),"Not Available")</f>
        <v>Not Available</v>
      </c>
      <c r="U967" t="s">
        <v>21</v>
      </c>
      <c r="V967">
        <v>0</v>
      </c>
      <c r="W967" s="1">
        <v>7524</v>
      </c>
      <c r="X967" s="2">
        <v>42460</v>
      </c>
      <c r="Y967">
        <v>0</v>
      </c>
      <c r="Z967">
        <v>0</v>
      </c>
    </row>
    <row r="968" spans="1:26" x14ac:dyDescent="0.3">
      <c r="A968">
        <v>62415088677</v>
      </c>
      <c r="B968" t="s">
        <v>56</v>
      </c>
      <c r="C968">
        <v>79234059418</v>
      </c>
      <c r="D968" t="s">
        <v>908</v>
      </c>
      <c r="E968" s="1">
        <v>100000</v>
      </c>
      <c r="F968">
        <v>14.25</v>
      </c>
      <c r="G968" s="1">
        <v>55503</v>
      </c>
      <c r="H968" s="1">
        <v>54579</v>
      </c>
      <c r="I968" s="5">
        <f t="shared" si="47"/>
        <v>0</v>
      </c>
      <c r="J968" s="8">
        <f t="shared" si="45"/>
        <v>0</v>
      </c>
      <c r="K968">
        <v>0</v>
      </c>
      <c r="L968" s="7">
        <f t="shared" si="46"/>
        <v>0</v>
      </c>
      <c r="M968" s="2">
        <v>42122</v>
      </c>
      <c r="N968">
        <v>10</v>
      </c>
      <c r="O968">
        <v>10</v>
      </c>
      <c r="P968">
        <v>0</v>
      </c>
      <c r="Q968">
        <v>0</v>
      </c>
      <c r="R968">
        <v>0</v>
      </c>
      <c r="S968">
        <v>0</v>
      </c>
      <c r="T968" t="str">
        <f>IFERROR(VLOOKUP(S968,Sheet2!$A$6:$B$31,2,0),"Not Available")</f>
        <v>Not Available</v>
      </c>
      <c r="U968" t="s">
        <v>21</v>
      </c>
      <c r="V968">
        <v>0</v>
      </c>
      <c r="W968" s="1">
        <v>5016</v>
      </c>
      <c r="X968" t="s">
        <v>22</v>
      </c>
      <c r="Y968">
        <v>0</v>
      </c>
      <c r="Z968">
        <v>0</v>
      </c>
    </row>
    <row r="969" spans="1:26" x14ac:dyDescent="0.3">
      <c r="A969">
        <v>62416124399</v>
      </c>
      <c r="B969" t="s">
        <v>56</v>
      </c>
      <c r="C969">
        <v>79230520260</v>
      </c>
      <c r="D969" t="s">
        <v>909</v>
      </c>
      <c r="E969" s="1">
        <v>200000</v>
      </c>
      <c r="F969">
        <v>14.25</v>
      </c>
      <c r="G969" s="1">
        <v>120552</v>
      </c>
      <c r="H969" s="1">
        <v>119722</v>
      </c>
      <c r="I969" s="5">
        <f t="shared" si="47"/>
        <v>0</v>
      </c>
      <c r="J969" s="8">
        <f t="shared" si="45"/>
        <v>0</v>
      </c>
      <c r="K969">
        <v>0</v>
      </c>
      <c r="L969" s="7">
        <f t="shared" si="46"/>
        <v>0</v>
      </c>
      <c r="M969" s="2">
        <v>42130</v>
      </c>
      <c r="N969">
        <v>10</v>
      </c>
      <c r="O969">
        <v>10</v>
      </c>
      <c r="P969">
        <v>0</v>
      </c>
      <c r="Q969">
        <v>0</v>
      </c>
      <c r="R969">
        <v>0</v>
      </c>
      <c r="S969">
        <v>0</v>
      </c>
      <c r="T969" t="str">
        <f>IFERROR(VLOOKUP(S969,Sheet2!$A$6:$B$31,2,0),"Not Available")</f>
        <v>Not Available</v>
      </c>
      <c r="U969" t="s">
        <v>21</v>
      </c>
      <c r="V969">
        <v>0</v>
      </c>
      <c r="W969" s="1">
        <v>10017</v>
      </c>
      <c r="X969" t="s">
        <v>22</v>
      </c>
      <c r="Y969">
        <v>0</v>
      </c>
      <c r="Z969">
        <v>0</v>
      </c>
    </row>
    <row r="970" spans="1:26" x14ac:dyDescent="0.3">
      <c r="A970">
        <v>62416901128</v>
      </c>
      <c r="B970" t="s">
        <v>56</v>
      </c>
      <c r="C970">
        <v>72006336687</v>
      </c>
      <c r="D970" t="s">
        <v>910</v>
      </c>
      <c r="E970" s="1">
        <v>80000</v>
      </c>
      <c r="F970">
        <v>14.25</v>
      </c>
      <c r="G970" s="1">
        <v>47957</v>
      </c>
      <c r="H970" s="1">
        <v>42927</v>
      </c>
      <c r="I970" s="5">
        <f t="shared" si="47"/>
        <v>0</v>
      </c>
      <c r="J970" s="8">
        <f t="shared" si="45"/>
        <v>0</v>
      </c>
      <c r="K970">
        <v>0</v>
      </c>
      <c r="L970" s="7">
        <f t="shared" si="46"/>
        <v>0</v>
      </c>
      <c r="M970" s="2">
        <v>42136</v>
      </c>
      <c r="N970">
        <v>10</v>
      </c>
      <c r="O970">
        <v>10</v>
      </c>
      <c r="P970">
        <v>0</v>
      </c>
      <c r="Q970">
        <v>0</v>
      </c>
      <c r="R970">
        <v>0</v>
      </c>
      <c r="S970">
        <v>0</v>
      </c>
      <c r="T970" t="str">
        <f>IFERROR(VLOOKUP(S970,Sheet2!$A$6:$B$31,2,0),"Not Available")</f>
        <v>Not Available</v>
      </c>
      <c r="U970" t="s">
        <v>21</v>
      </c>
      <c r="V970">
        <v>0</v>
      </c>
      <c r="W970" s="1">
        <v>4007</v>
      </c>
      <c r="X970" t="s">
        <v>22</v>
      </c>
      <c r="Y970">
        <v>0</v>
      </c>
      <c r="Z970">
        <v>0</v>
      </c>
    </row>
    <row r="971" spans="1:26" x14ac:dyDescent="0.3">
      <c r="A971">
        <v>62418290490</v>
      </c>
      <c r="B971" t="s">
        <v>56</v>
      </c>
      <c r="C971">
        <v>78204962854</v>
      </c>
      <c r="D971" t="s">
        <v>911</v>
      </c>
      <c r="E971" s="1">
        <v>80000</v>
      </c>
      <c r="F971">
        <v>14.25</v>
      </c>
      <c r="G971" s="1">
        <v>47605</v>
      </c>
      <c r="H971" s="1">
        <v>46675</v>
      </c>
      <c r="I971" s="5">
        <f t="shared" si="47"/>
        <v>0</v>
      </c>
      <c r="J971" s="8">
        <f t="shared" si="45"/>
        <v>0</v>
      </c>
      <c r="K971">
        <v>0</v>
      </c>
      <c r="L971" s="7">
        <f t="shared" si="46"/>
        <v>0</v>
      </c>
      <c r="M971" s="2">
        <v>42146</v>
      </c>
      <c r="N971">
        <v>10</v>
      </c>
      <c r="O971">
        <v>10</v>
      </c>
      <c r="P971">
        <v>0</v>
      </c>
      <c r="Q971">
        <v>0</v>
      </c>
      <c r="R971">
        <v>0</v>
      </c>
      <c r="S971">
        <v>0</v>
      </c>
      <c r="T971" t="str">
        <f>IFERROR(VLOOKUP(S971,Sheet2!$A$6:$B$31,2,0),"Not Available")</f>
        <v>Not Available</v>
      </c>
      <c r="U971" t="s">
        <v>21</v>
      </c>
      <c r="V971">
        <v>0</v>
      </c>
      <c r="W971" s="1">
        <v>4007</v>
      </c>
      <c r="X971" t="s">
        <v>22</v>
      </c>
      <c r="Y971">
        <v>0</v>
      </c>
      <c r="Z971">
        <v>0</v>
      </c>
    </row>
    <row r="972" spans="1:26" x14ac:dyDescent="0.3">
      <c r="A972">
        <v>62419023104</v>
      </c>
      <c r="B972" t="s">
        <v>56</v>
      </c>
      <c r="C972">
        <v>78204912111</v>
      </c>
      <c r="D972" t="s">
        <v>912</v>
      </c>
      <c r="E972" s="1">
        <v>120000</v>
      </c>
      <c r="F972">
        <v>14.25</v>
      </c>
      <c r="G972" s="1">
        <v>91557.119999999995</v>
      </c>
      <c r="H972" s="1">
        <v>95997.119999999995</v>
      </c>
      <c r="I972" s="5">
        <f t="shared" si="47"/>
        <v>4440</v>
      </c>
      <c r="J972" s="8">
        <f t="shared" si="45"/>
        <v>1.0740203193033382</v>
      </c>
      <c r="K972" s="1">
        <v>4440</v>
      </c>
      <c r="L972" s="7">
        <f t="shared" si="46"/>
        <v>0</v>
      </c>
      <c r="M972" s="2">
        <v>42152</v>
      </c>
      <c r="N972">
        <v>10</v>
      </c>
      <c r="O972">
        <v>9</v>
      </c>
      <c r="P972">
        <v>1</v>
      </c>
      <c r="Q972">
        <v>0</v>
      </c>
      <c r="R972">
        <v>0</v>
      </c>
      <c r="S972">
        <v>0</v>
      </c>
      <c r="T972" t="str">
        <f>IFERROR(VLOOKUP(S972,Sheet2!$A$6:$B$31,2,0),"Not Available")</f>
        <v>Not Available</v>
      </c>
      <c r="U972" t="s">
        <v>21</v>
      </c>
      <c r="V972">
        <v>0</v>
      </c>
      <c r="W972" s="1">
        <v>4134</v>
      </c>
      <c r="X972" s="2">
        <v>42460</v>
      </c>
      <c r="Y972">
        <v>0</v>
      </c>
      <c r="Z972">
        <v>0</v>
      </c>
    </row>
    <row r="973" spans="1:26" x14ac:dyDescent="0.3">
      <c r="A973">
        <v>62419568376</v>
      </c>
      <c r="B973" t="s">
        <v>56</v>
      </c>
      <c r="C973">
        <v>78204899325</v>
      </c>
      <c r="D973" t="s">
        <v>913</v>
      </c>
      <c r="E973" s="1">
        <v>150000</v>
      </c>
      <c r="F973">
        <v>14.25</v>
      </c>
      <c r="G973" s="1">
        <v>119505</v>
      </c>
      <c r="H973" s="1">
        <v>119208</v>
      </c>
      <c r="I973" s="5">
        <f t="shared" si="47"/>
        <v>0</v>
      </c>
      <c r="J973" s="8">
        <f t="shared" si="45"/>
        <v>0</v>
      </c>
      <c r="K973">
        <v>0</v>
      </c>
      <c r="L973" s="7">
        <f t="shared" si="46"/>
        <v>0</v>
      </c>
      <c r="M973" s="2">
        <v>42157</v>
      </c>
      <c r="N973">
        <v>8</v>
      </c>
      <c r="O973">
        <v>8</v>
      </c>
      <c r="P973">
        <v>0</v>
      </c>
      <c r="Q973">
        <v>0</v>
      </c>
      <c r="R973">
        <v>0</v>
      </c>
      <c r="S973">
        <v>0</v>
      </c>
      <c r="T973" t="str">
        <f>IFERROR(VLOOKUP(S973,Sheet2!$A$6:$B$31,2,0),"Not Available")</f>
        <v>Not Available</v>
      </c>
      <c r="U973" t="s">
        <v>21</v>
      </c>
      <c r="V973">
        <v>0</v>
      </c>
      <c r="W973" s="1">
        <v>5167</v>
      </c>
      <c r="X973" t="s">
        <v>22</v>
      </c>
      <c r="Y973">
        <v>0</v>
      </c>
      <c r="Z973">
        <v>0</v>
      </c>
    </row>
    <row r="974" spans="1:26" x14ac:dyDescent="0.3">
      <c r="A974">
        <v>62419601892</v>
      </c>
      <c r="B974" t="s">
        <v>56</v>
      </c>
      <c r="C974">
        <v>72123223999</v>
      </c>
      <c r="D974" t="s">
        <v>914</v>
      </c>
      <c r="E974" s="1">
        <v>100000</v>
      </c>
      <c r="F974">
        <v>14.25</v>
      </c>
      <c r="G974" s="1">
        <v>79658</v>
      </c>
      <c r="H974" s="1">
        <v>79163</v>
      </c>
      <c r="I974" s="5">
        <f t="shared" si="47"/>
        <v>0</v>
      </c>
      <c r="J974" s="8">
        <f t="shared" si="45"/>
        <v>0</v>
      </c>
      <c r="K974">
        <v>0</v>
      </c>
      <c r="L974" s="7">
        <f t="shared" si="46"/>
        <v>0</v>
      </c>
      <c r="M974" s="2">
        <v>42157</v>
      </c>
      <c r="N974">
        <v>8</v>
      </c>
      <c r="O974">
        <v>8</v>
      </c>
      <c r="P974">
        <v>0</v>
      </c>
      <c r="Q974">
        <v>0</v>
      </c>
      <c r="R974">
        <v>0</v>
      </c>
      <c r="S974">
        <v>0</v>
      </c>
      <c r="T974" t="str">
        <f>IFERROR(VLOOKUP(S974,Sheet2!$A$6:$B$31,2,0),"Not Available")</f>
        <v>Not Available</v>
      </c>
      <c r="U974" t="s">
        <v>21</v>
      </c>
      <c r="V974">
        <v>0</v>
      </c>
      <c r="W974" s="1">
        <v>3445</v>
      </c>
      <c r="X974" t="s">
        <v>22</v>
      </c>
      <c r="Y974">
        <v>0</v>
      </c>
      <c r="Z974">
        <v>0</v>
      </c>
    </row>
    <row r="975" spans="1:26" x14ac:dyDescent="0.3">
      <c r="A975">
        <v>62420208273</v>
      </c>
      <c r="B975" t="s">
        <v>56</v>
      </c>
      <c r="C975">
        <v>78204870474</v>
      </c>
      <c r="D975" t="s">
        <v>915</v>
      </c>
      <c r="E975" s="1">
        <v>75000</v>
      </c>
      <c r="F975">
        <v>14.25</v>
      </c>
      <c r="G975" s="1">
        <v>45651</v>
      </c>
      <c r="H975" s="1">
        <v>46076</v>
      </c>
      <c r="I975" s="5">
        <f t="shared" si="47"/>
        <v>425</v>
      </c>
      <c r="J975" s="8">
        <f t="shared" si="45"/>
        <v>0.10976239669421488</v>
      </c>
      <c r="K975">
        <v>425</v>
      </c>
      <c r="L975" s="7">
        <f t="shared" si="46"/>
        <v>0</v>
      </c>
      <c r="M975" s="2">
        <v>42163</v>
      </c>
      <c r="N975">
        <v>8</v>
      </c>
      <c r="O975">
        <v>8</v>
      </c>
      <c r="P975">
        <v>0</v>
      </c>
      <c r="Q975">
        <v>0</v>
      </c>
      <c r="R975">
        <v>0</v>
      </c>
      <c r="S975">
        <v>0</v>
      </c>
      <c r="T975" t="str">
        <f>IFERROR(VLOOKUP(S975,Sheet2!$A$6:$B$31,2,0),"Not Available")</f>
        <v>Not Available</v>
      </c>
      <c r="U975" t="s">
        <v>21</v>
      </c>
      <c r="V975">
        <v>0</v>
      </c>
      <c r="W975" s="1">
        <v>3872</v>
      </c>
      <c r="X975" s="2">
        <v>42460</v>
      </c>
      <c r="Y975">
        <v>0</v>
      </c>
      <c r="Z975">
        <v>0</v>
      </c>
    </row>
    <row r="976" spans="1:26" x14ac:dyDescent="0.3">
      <c r="A976">
        <v>62421021501</v>
      </c>
      <c r="B976" t="s">
        <v>56</v>
      </c>
      <c r="C976">
        <v>78204923279</v>
      </c>
      <c r="D976" t="s">
        <v>916</v>
      </c>
      <c r="E976" s="1">
        <v>100000</v>
      </c>
      <c r="F976">
        <v>14.25</v>
      </c>
      <c r="G976" s="1">
        <v>78295</v>
      </c>
      <c r="H976" s="1">
        <v>77611</v>
      </c>
      <c r="I976" s="5">
        <f t="shared" si="47"/>
        <v>0</v>
      </c>
      <c r="J976" s="8">
        <f t="shared" si="45"/>
        <v>0</v>
      </c>
      <c r="K976">
        <v>0</v>
      </c>
      <c r="L976" s="7">
        <f t="shared" si="46"/>
        <v>0</v>
      </c>
      <c r="M976" s="2">
        <v>42170</v>
      </c>
      <c r="N976">
        <v>8</v>
      </c>
      <c r="O976">
        <v>8</v>
      </c>
      <c r="P976">
        <v>0</v>
      </c>
      <c r="Q976">
        <v>0</v>
      </c>
      <c r="R976">
        <v>0</v>
      </c>
      <c r="S976">
        <v>0</v>
      </c>
      <c r="T976" t="str">
        <f>IFERROR(VLOOKUP(S976,Sheet2!$A$6:$B$31,2,0),"Not Available")</f>
        <v>Not Available</v>
      </c>
      <c r="U976" t="s">
        <v>21</v>
      </c>
      <c r="V976">
        <v>0</v>
      </c>
      <c r="W976" s="1">
        <v>3524</v>
      </c>
      <c r="X976" t="s">
        <v>22</v>
      </c>
      <c r="Y976">
        <v>0</v>
      </c>
      <c r="Z976">
        <v>0</v>
      </c>
    </row>
    <row r="977" spans="1:26" x14ac:dyDescent="0.3">
      <c r="A977">
        <v>62421838691</v>
      </c>
      <c r="B977" t="s">
        <v>56</v>
      </c>
      <c r="C977">
        <v>78204953678</v>
      </c>
      <c r="D977" t="s">
        <v>917</v>
      </c>
      <c r="E977" s="1">
        <v>50000</v>
      </c>
      <c r="F977">
        <v>14.25</v>
      </c>
      <c r="G977" s="1">
        <v>39020</v>
      </c>
      <c r="H977" s="1">
        <v>38678</v>
      </c>
      <c r="I977" s="5">
        <f t="shared" si="47"/>
        <v>0</v>
      </c>
      <c r="J977" s="8">
        <f t="shared" si="45"/>
        <v>0</v>
      </c>
      <c r="K977">
        <v>0</v>
      </c>
      <c r="L977" s="7">
        <f t="shared" si="46"/>
        <v>0</v>
      </c>
      <c r="M977" s="2">
        <v>42177</v>
      </c>
      <c r="N977">
        <v>8</v>
      </c>
      <c r="O977">
        <v>8</v>
      </c>
      <c r="P977">
        <v>0</v>
      </c>
      <c r="Q977">
        <v>0</v>
      </c>
      <c r="R977">
        <v>0</v>
      </c>
      <c r="S977">
        <v>0</v>
      </c>
      <c r="T977" t="str">
        <f>IFERROR(VLOOKUP(S977,Sheet2!$A$6:$B$31,2,0),"Not Available")</f>
        <v>Not Available</v>
      </c>
      <c r="U977" t="s">
        <v>21</v>
      </c>
      <c r="V977">
        <v>0</v>
      </c>
      <c r="W977" s="1">
        <v>1762</v>
      </c>
      <c r="X977" t="s">
        <v>22</v>
      </c>
      <c r="Y977">
        <v>0</v>
      </c>
      <c r="Z977">
        <v>0</v>
      </c>
    </row>
    <row r="978" spans="1:26" x14ac:dyDescent="0.3">
      <c r="A978">
        <v>62422115478</v>
      </c>
      <c r="B978" t="s">
        <v>56</v>
      </c>
      <c r="C978">
        <v>72000622288</v>
      </c>
      <c r="D978" t="s">
        <v>918</v>
      </c>
      <c r="E978" s="1">
        <v>200000</v>
      </c>
      <c r="F978">
        <v>14.25</v>
      </c>
      <c r="G978" s="1">
        <v>156092</v>
      </c>
      <c r="H978" s="1">
        <v>155615</v>
      </c>
      <c r="I978" s="5">
        <f t="shared" si="47"/>
        <v>0</v>
      </c>
      <c r="J978" s="8">
        <f t="shared" si="45"/>
        <v>0</v>
      </c>
      <c r="K978">
        <v>0</v>
      </c>
      <c r="L978" s="7">
        <f t="shared" si="46"/>
        <v>0</v>
      </c>
      <c r="M978" s="2">
        <v>42177</v>
      </c>
      <c r="N978">
        <v>8</v>
      </c>
      <c r="O978">
        <v>8</v>
      </c>
      <c r="P978">
        <v>0</v>
      </c>
      <c r="Q978">
        <v>0</v>
      </c>
      <c r="R978">
        <v>0</v>
      </c>
      <c r="S978">
        <v>0</v>
      </c>
      <c r="T978" t="str">
        <f>IFERROR(VLOOKUP(S978,Sheet2!$A$6:$B$31,2,0),"Not Available")</f>
        <v>Not Available</v>
      </c>
      <c r="U978" t="s">
        <v>21</v>
      </c>
      <c r="V978">
        <v>0</v>
      </c>
      <c r="W978" s="1">
        <v>7047</v>
      </c>
      <c r="X978" t="s">
        <v>22</v>
      </c>
      <c r="Y978">
        <v>0</v>
      </c>
      <c r="Z978">
        <v>0</v>
      </c>
    </row>
    <row r="979" spans="1:26" x14ac:dyDescent="0.3">
      <c r="A979">
        <v>62422302058</v>
      </c>
      <c r="B979" t="s">
        <v>56</v>
      </c>
      <c r="C979">
        <v>72168541137</v>
      </c>
      <c r="D979" t="s">
        <v>919</v>
      </c>
      <c r="E979" s="1">
        <v>200000</v>
      </c>
      <c r="F979">
        <v>14.25</v>
      </c>
      <c r="G979" s="1">
        <v>156960</v>
      </c>
      <c r="H979" s="1">
        <v>163583</v>
      </c>
      <c r="I979" s="5">
        <f t="shared" si="47"/>
        <v>6623</v>
      </c>
      <c r="J979" s="8">
        <f t="shared" si="45"/>
        <v>0.93983255285937273</v>
      </c>
      <c r="K979" s="1">
        <v>6623</v>
      </c>
      <c r="L979" s="7">
        <f t="shared" si="46"/>
        <v>0</v>
      </c>
      <c r="M979" s="2">
        <v>42178</v>
      </c>
      <c r="N979">
        <v>8</v>
      </c>
      <c r="O979">
        <v>7</v>
      </c>
      <c r="P979">
        <v>1</v>
      </c>
      <c r="Q979">
        <v>0</v>
      </c>
      <c r="R979">
        <v>0</v>
      </c>
      <c r="S979">
        <v>0</v>
      </c>
      <c r="T979" t="str">
        <f>IFERROR(VLOOKUP(S979,Sheet2!$A$6:$B$31,2,0),"Not Available")</f>
        <v>Not Available</v>
      </c>
      <c r="U979" t="s">
        <v>21</v>
      </c>
      <c r="V979">
        <v>0</v>
      </c>
      <c r="W979" s="1">
        <v>7047</v>
      </c>
      <c r="X979" s="2">
        <v>42460</v>
      </c>
      <c r="Y979">
        <v>0</v>
      </c>
      <c r="Z979">
        <v>0</v>
      </c>
    </row>
    <row r="980" spans="1:26" x14ac:dyDescent="0.3">
      <c r="A980">
        <v>62422805835</v>
      </c>
      <c r="B980" t="s">
        <v>56</v>
      </c>
      <c r="C980">
        <v>78204901958</v>
      </c>
      <c r="D980" t="s">
        <v>920</v>
      </c>
      <c r="E980" s="1">
        <v>200000</v>
      </c>
      <c r="F980">
        <v>14.25</v>
      </c>
      <c r="G980" s="1">
        <v>156611</v>
      </c>
      <c r="H980" s="1">
        <v>163234</v>
      </c>
      <c r="I980" s="5">
        <f t="shared" si="47"/>
        <v>6623</v>
      </c>
      <c r="J980" s="8">
        <f t="shared" si="45"/>
        <v>0.93983255285937273</v>
      </c>
      <c r="K980" s="1">
        <v>6623</v>
      </c>
      <c r="L980" s="7">
        <f t="shared" si="46"/>
        <v>0</v>
      </c>
      <c r="M980" s="2">
        <v>42180</v>
      </c>
      <c r="N980">
        <v>8</v>
      </c>
      <c r="O980">
        <v>7</v>
      </c>
      <c r="P980">
        <v>1</v>
      </c>
      <c r="Q980">
        <v>0</v>
      </c>
      <c r="R980">
        <v>0</v>
      </c>
      <c r="S980">
        <v>0</v>
      </c>
      <c r="T980" t="str">
        <f>IFERROR(VLOOKUP(S980,Sheet2!$A$6:$B$31,2,0),"Not Available")</f>
        <v>Not Available</v>
      </c>
      <c r="U980" t="s">
        <v>21</v>
      </c>
      <c r="V980">
        <v>0</v>
      </c>
      <c r="W980" s="1">
        <v>7047</v>
      </c>
      <c r="X980" s="2">
        <v>42460</v>
      </c>
      <c r="Y980">
        <v>0</v>
      </c>
      <c r="Z980">
        <v>0</v>
      </c>
    </row>
    <row r="981" spans="1:26" x14ac:dyDescent="0.3">
      <c r="A981">
        <v>62423165100</v>
      </c>
      <c r="B981" t="s">
        <v>56</v>
      </c>
      <c r="C981">
        <v>72043685579</v>
      </c>
      <c r="D981" t="s">
        <v>921</v>
      </c>
      <c r="E981" s="1">
        <v>300000</v>
      </c>
      <c r="F981">
        <v>14.25</v>
      </c>
      <c r="G981" s="1">
        <v>234384.06</v>
      </c>
      <c r="H981" s="1">
        <v>234114.06</v>
      </c>
      <c r="I981" s="5">
        <f t="shared" si="47"/>
        <v>0</v>
      </c>
      <c r="J981" s="8">
        <f t="shared" si="45"/>
        <v>0</v>
      </c>
      <c r="K981">
        <v>0</v>
      </c>
      <c r="L981" s="7">
        <f t="shared" si="46"/>
        <v>0</v>
      </c>
      <c r="M981" s="2">
        <v>42182</v>
      </c>
      <c r="N981">
        <v>8</v>
      </c>
      <c r="O981">
        <v>8</v>
      </c>
      <c r="P981">
        <v>0</v>
      </c>
      <c r="Q981">
        <v>0</v>
      </c>
      <c r="R981">
        <v>0</v>
      </c>
      <c r="S981">
        <v>0</v>
      </c>
      <c r="T981" t="str">
        <f>IFERROR(VLOOKUP(S981,Sheet2!$A$6:$B$31,2,0),"Not Available")</f>
        <v>Not Available</v>
      </c>
      <c r="U981" t="s">
        <v>21</v>
      </c>
      <c r="V981">
        <v>0</v>
      </c>
      <c r="W981" s="1">
        <v>10570</v>
      </c>
      <c r="X981" t="s">
        <v>22</v>
      </c>
      <c r="Y981">
        <v>0</v>
      </c>
      <c r="Z981">
        <v>0</v>
      </c>
    </row>
    <row r="982" spans="1:26" x14ac:dyDescent="0.3">
      <c r="A982">
        <v>62423520654</v>
      </c>
      <c r="B982" t="s">
        <v>56</v>
      </c>
      <c r="C982">
        <v>78204880766</v>
      </c>
      <c r="D982" t="s">
        <v>922</v>
      </c>
      <c r="E982" s="1">
        <v>170000</v>
      </c>
      <c r="F982">
        <v>14.25</v>
      </c>
      <c r="G982" s="1">
        <v>132744</v>
      </c>
      <c r="H982" s="1">
        <v>138654</v>
      </c>
      <c r="I982" s="5">
        <f t="shared" si="47"/>
        <v>5910</v>
      </c>
      <c r="J982" s="8">
        <f t="shared" si="45"/>
        <v>0.98664440734557601</v>
      </c>
      <c r="K982" s="1">
        <v>5910</v>
      </c>
      <c r="L982" s="7">
        <f t="shared" si="46"/>
        <v>0</v>
      </c>
      <c r="M982" s="2">
        <v>42185</v>
      </c>
      <c r="N982">
        <v>8</v>
      </c>
      <c r="O982">
        <v>7</v>
      </c>
      <c r="P982">
        <v>1</v>
      </c>
      <c r="Q982">
        <v>0</v>
      </c>
      <c r="R982">
        <v>0</v>
      </c>
      <c r="S982">
        <v>0</v>
      </c>
      <c r="T982" t="str">
        <f>IFERROR(VLOOKUP(S982,Sheet2!$A$6:$B$31,2,0),"Not Available")</f>
        <v>Not Available</v>
      </c>
      <c r="U982" t="s">
        <v>21</v>
      </c>
      <c r="V982">
        <v>0</v>
      </c>
      <c r="W982" s="1">
        <v>5990</v>
      </c>
      <c r="X982" s="2">
        <v>42460</v>
      </c>
      <c r="Y982">
        <v>0</v>
      </c>
      <c r="Z982">
        <v>0</v>
      </c>
    </row>
    <row r="983" spans="1:26" x14ac:dyDescent="0.3">
      <c r="A983">
        <v>62424128598</v>
      </c>
      <c r="B983" t="s">
        <v>56</v>
      </c>
      <c r="C983">
        <v>78204955712</v>
      </c>
      <c r="D983" t="s">
        <v>923</v>
      </c>
      <c r="E983" s="1">
        <v>100000</v>
      </c>
      <c r="F983">
        <v>14.25</v>
      </c>
      <c r="G983" s="1">
        <v>81579</v>
      </c>
      <c r="H983" s="1">
        <v>80971</v>
      </c>
      <c r="I983" s="5">
        <f t="shared" si="47"/>
        <v>0</v>
      </c>
      <c r="J983" s="8">
        <f t="shared" si="45"/>
        <v>0</v>
      </c>
      <c r="K983">
        <v>0</v>
      </c>
      <c r="L983" s="7">
        <f t="shared" si="46"/>
        <v>0</v>
      </c>
      <c r="M983" s="2">
        <v>42188</v>
      </c>
      <c r="N983">
        <v>7</v>
      </c>
      <c r="O983">
        <v>7</v>
      </c>
      <c r="P983">
        <v>0</v>
      </c>
      <c r="Q983">
        <v>0</v>
      </c>
      <c r="R983">
        <v>0</v>
      </c>
      <c r="S983">
        <v>0</v>
      </c>
      <c r="T983" t="str">
        <f>IFERROR(VLOOKUP(S983,Sheet2!$A$6:$B$31,2,0),"Not Available")</f>
        <v>Not Available</v>
      </c>
      <c r="U983" t="s">
        <v>21</v>
      </c>
      <c r="V983">
        <v>0</v>
      </c>
      <c r="W983" s="1">
        <v>3524</v>
      </c>
      <c r="X983" t="s">
        <v>22</v>
      </c>
      <c r="Y983">
        <v>0</v>
      </c>
      <c r="Z983">
        <v>0</v>
      </c>
    </row>
    <row r="984" spans="1:26" x14ac:dyDescent="0.3">
      <c r="A984">
        <v>62424673189</v>
      </c>
      <c r="B984" t="s">
        <v>56</v>
      </c>
      <c r="C984">
        <v>72036860211</v>
      </c>
      <c r="D984" t="s">
        <v>924</v>
      </c>
      <c r="E984" s="1">
        <v>79000</v>
      </c>
      <c r="F984">
        <v>14.25</v>
      </c>
      <c r="G984" s="1">
        <v>64089</v>
      </c>
      <c r="H984" s="1">
        <v>63961</v>
      </c>
      <c r="I984" s="5">
        <f t="shared" si="47"/>
        <v>0</v>
      </c>
      <c r="J984" s="8">
        <f t="shared" si="45"/>
        <v>0</v>
      </c>
      <c r="K984">
        <v>0</v>
      </c>
      <c r="L984" s="7">
        <f t="shared" si="46"/>
        <v>0</v>
      </c>
      <c r="M984" s="2">
        <v>42193</v>
      </c>
      <c r="N984">
        <v>7</v>
      </c>
      <c r="O984">
        <v>7</v>
      </c>
      <c r="P984">
        <v>0</v>
      </c>
      <c r="Q984">
        <v>0</v>
      </c>
      <c r="R984">
        <v>0</v>
      </c>
      <c r="S984">
        <v>0</v>
      </c>
      <c r="T984" t="str">
        <f>IFERROR(VLOOKUP(S984,Sheet2!$A$6:$B$31,2,0),"Not Available")</f>
        <v>Not Available</v>
      </c>
      <c r="U984" t="s">
        <v>21</v>
      </c>
      <c r="V984">
        <v>0</v>
      </c>
      <c r="W984" s="1">
        <v>2784</v>
      </c>
      <c r="X984" t="s">
        <v>22</v>
      </c>
      <c r="Y984">
        <v>0</v>
      </c>
      <c r="Z984">
        <v>0</v>
      </c>
    </row>
    <row r="985" spans="1:26" x14ac:dyDescent="0.3">
      <c r="A985">
        <v>62425072755</v>
      </c>
      <c r="B985" t="s">
        <v>56</v>
      </c>
      <c r="C985">
        <v>72162110184</v>
      </c>
      <c r="D985" t="s">
        <v>925</v>
      </c>
      <c r="E985" s="1">
        <v>100000</v>
      </c>
      <c r="F985">
        <v>14.25</v>
      </c>
      <c r="G985" s="1">
        <v>81183</v>
      </c>
      <c r="H985" s="1">
        <v>84175</v>
      </c>
      <c r="I985" s="5">
        <f t="shared" si="47"/>
        <v>2992</v>
      </c>
      <c r="J985" s="8">
        <f t="shared" si="45"/>
        <v>0.84903518728717364</v>
      </c>
      <c r="K985" s="1">
        <v>2992</v>
      </c>
      <c r="L985" s="7">
        <f t="shared" si="46"/>
        <v>0</v>
      </c>
      <c r="M985" s="2">
        <v>42195</v>
      </c>
      <c r="N985">
        <v>7</v>
      </c>
      <c r="O985">
        <v>6</v>
      </c>
      <c r="P985">
        <v>1</v>
      </c>
      <c r="Q985">
        <v>0</v>
      </c>
      <c r="R985">
        <v>0</v>
      </c>
      <c r="S985">
        <v>0</v>
      </c>
      <c r="T985" t="str">
        <f>IFERROR(VLOOKUP(S985,Sheet2!$A$6:$B$31,2,0),"Not Available")</f>
        <v>Not Available</v>
      </c>
      <c r="U985" t="s">
        <v>21</v>
      </c>
      <c r="V985">
        <v>0</v>
      </c>
      <c r="W985" s="1">
        <v>3524</v>
      </c>
      <c r="X985" s="2">
        <v>42460</v>
      </c>
      <c r="Y985">
        <v>0</v>
      </c>
      <c r="Z985">
        <v>0</v>
      </c>
    </row>
    <row r="986" spans="1:26" x14ac:dyDescent="0.3">
      <c r="A986">
        <v>62425134204</v>
      </c>
      <c r="B986" t="s">
        <v>56</v>
      </c>
      <c r="C986">
        <v>79207719457</v>
      </c>
      <c r="D986" t="s">
        <v>926</v>
      </c>
      <c r="E986" s="1">
        <v>140000</v>
      </c>
      <c r="F986">
        <v>14.25</v>
      </c>
      <c r="G986" s="1">
        <v>113737</v>
      </c>
      <c r="H986" s="1">
        <v>113201</v>
      </c>
      <c r="I986" s="5">
        <f t="shared" si="47"/>
        <v>0</v>
      </c>
      <c r="J986" s="8">
        <f t="shared" si="45"/>
        <v>0</v>
      </c>
      <c r="K986">
        <v>0</v>
      </c>
      <c r="L986" s="7">
        <f t="shared" si="46"/>
        <v>0</v>
      </c>
      <c r="M986" s="2">
        <v>42194</v>
      </c>
      <c r="N986">
        <v>7</v>
      </c>
      <c r="O986">
        <v>7</v>
      </c>
      <c r="P986">
        <v>0</v>
      </c>
      <c r="Q986">
        <v>0</v>
      </c>
      <c r="R986">
        <v>0</v>
      </c>
      <c r="S986">
        <v>0</v>
      </c>
      <c r="T986" t="str">
        <f>IFERROR(VLOOKUP(S986,Sheet2!$A$6:$B$31,2,0),"Not Available")</f>
        <v>Not Available</v>
      </c>
      <c r="U986" t="s">
        <v>21</v>
      </c>
      <c r="V986">
        <v>0</v>
      </c>
      <c r="W986" s="1">
        <v>4933</v>
      </c>
      <c r="X986" t="s">
        <v>22</v>
      </c>
      <c r="Y986">
        <v>0</v>
      </c>
      <c r="Z986">
        <v>0</v>
      </c>
    </row>
    <row r="987" spans="1:26" x14ac:dyDescent="0.3">
      <c r="A987">
        <v>62425293924</v>
      </c>
      <c r="B987" t="s">
        <v>56</v>
      </c>
      <c r="C987">
        <v>78204919241</v>
      </c>
      <c r="D987" t="s">
        <v>927</v>
      </c>
      <c r="E987" s="1">
        <v>100000</v>
      </c>
      <c r="F987">
        <v>14.25</v>
      </c>
      <c r="G987" s="1">
        <v>81137</v>
      </c>
      <c r="H987" s="1">
        <v>80529</v>
      </c>
      <c r="I987" s="5">
        <f t="shared" si="47"/>
        <v>0</v>
      </c>
      <c r="J987" s="8">
        <f t="shared" si="45"/>
        <v>0</v>
      </c>
      <c r="K987">
        <v>0</v>
      </c>
      <c r="L987" s="7">
        <f t="shared" si="46"/>
        <v>0</v>
      </c>
      <c r="M987" s="2">
        <v>42195</v>
      </c>
      <c r="N987">
        <v>7</v>
      </c>
      <c r="O987">
        <v>7</v>
      </c>
      <c r="P987">
        <v>0</v>
      </c>
      <c r="Q987">
        <v>0</v>
      </c>
      <c r="R987">
        <v>0</v>
      </c>
      <c r="S987">
        <v>0</v>
      </c>
      <c r="T987" t="str">
        <f>IFERROR(VLOOKUP(S987,Sheet2!$A$6:$B$31,2,0),"Not Available")</f>
        <v>Not Available</v>
      </c>
      <c r="U987" t="s">
        <v>21</v>
      </c>
      <c r="V987">
        <v>0</v>
      </c>
      <c r="W987" s="1">
        <v>3524</v>
      </c>
      <c r="X987" t="s">
        <v>22</v>
      </c>
      <c r="Y987">
        <v>0</v>
      </c>
      <c r="Z987">
        <v>0</v>
      </c>
    </row>
    <row r="988" spans="1:26" x14ac:dyDescent="0.3">
      <c r="A988">
        <v>62425883833</v>
      </c>
      <c r="B988" t="s">
        <v>56</v>
      </c>
      <c r="C988">
        <v>78204899074</v>
      </c>
      <c r="D988" t="s">
        <v>928</v>
      </c>
      <c r="E988" s="1">
        <v>175000</v>
      </c>
      <c r="F988">
        <v>14.25</v>
      </c>
      <c r="G988" s="1">
        <v>140224</v>
      </c>
      <c r="H988" s="1">
        <v>129200</v>
      </c>
      <c r="I988" s="5">
        <f t="shared" si="47"/>
        <v>0</v>
      </c>
      <c r="J988" s="8">
        <f t="shared" si="45"/>
        <v>0</v>
      </c>
      <c r="K988">
        <v>0</v>
      </c>
      <c r="L988" s="7">
        <f t="shared" si="46"/>
        <v>0</v>
      </c>
      <c r="M988" s="2">
        <v>42199</v>
      </c>
      <c r="N988">
        <v>7</v>
      </c>
      <c r="O988">
        <v>7</v>
      </c>
      <c r="P988">
        <v>0</v>
      </c>
      <c r="Q988">
        <v>0</v>
      </c>
      <c r="R988">
        <v>0</v>
      </c>
      <c r="S988">
        <v>0</v>
      </c>
      <c r="T988" t="str">
        <f>IFERROR(VLOOKUP(S988,Sheet2!$A$6:$B$31,2,0),"Not Available")</f>
        <v>Not Available</v>
      </c>
      <c r="U988" t="s">
        <v>21</v>
      </c>
      <c r="V988">
        <v>0</v>
      </c>
      <c r="W988" s="1">
        <v>5968</v>
      </c>
      <c r="X988" t="s">
        <v>22</v>
      </c>
      <c r="Y988">
        <v>0</v>
      </c>
      <c r="Z988">
        <v>0</v>
      </c>
    </row>
    <row r="989" spans="1:26" x14ac:dyDescent="0.3">
      <c r="A989">
        <v>62425895351</v>
      </c>
      <c r="B989" t="s">
        <v>56</v>
      </c>
      <c r="C989">
        <v>72049281207</v>
      </c>
      <c r="D989" t="s">
        <v>929</v>
      </c>
      <c r="E989" s="1">
        <v>90000</v>
      </c>
      <c r="F989">
        <v>14.25</v>
      </c>
      <c r="G989" s="1">
        <v>72023</v>
      </c>
      <c r="H989" s="1">
        <v>61292</v>
      </c>
      <c r="I989" s="5">
        <f t="shared" si="47"/>
        <v>0</v>
      </c>
      <c r="J989" s="8">
        <f t="shared" si="45"/>
        <v>0</v>
      </c>
      <c r="K989">
        <v>0</v>
      </c>
      <c r="L989" s="7">
        <f t="shared" si="46"/>
        <v>0</v>
      </c>
      <c r="M989" s="2">
        <v>42199</v>
      </c>
      <c r="N989">
        <v>7</v>
      </c>
      <c r="O989">
        <v>7</v>
      </c>
      <c r="P989">
        <v>0</v>
      </c>
      <c r="Q989">
        <v>0</v>
      </c>
      <c r="R989">
        <v>0</v>
      </c>
      <c r="S989">
        <v>0</v>
      </c>
      <c r="T989" t="str">
        <f>IFERROR(VLOOKUP(S989,Sheet2!$A$6:$B$31,2,0),"Not Available")</f>
        <v>Not Available</v>
      </c>
      <c r="U989" t="s">
        <v>21</v>
      </c>
      <c r="V989">
        <v>0</v>
      </c>
      <c r="W989" s="1">
        <v>3067</v>
      </c>
      <c r="X989" t="s">
        <v>22</v>
      </c>
      <c r="Y989">
        <v>0</v>
      </c>
      <c r="Z989">
        <v>0</v>
      </c>
    </row>
    <row r="990" spans="1:26" x14ac:dyDescent="0.3">
      <c r="A990">
        <v>62426098739</v>
      </c>
      <c r="B990" t="s">
        <v>56</v>
      </c>
      <c r="C990">
        <v>72067116526</v>
      </c>
      <c r="D990" t="s">
        <v>930</v>
      </c>
      <c r="E990" s="1">
        <v>79000</v>
      </c>
      <c r="F990">
        <v>14.25</v>
      </c>
      <c r="G990" s="1">
        <v>63346</v>
      </c>
      <c r="H990" s="1">
        <v>58818</v>
      </c>
      <c r="I990" s="5">
        <f t="shared" si="47"/>
        <v>0</v>
      </c>
      <c r="J990" s="8">
        <f t="shared" si="45"/>
        <v>0</v>
      </c>
      <c r="K990">
        <v>0</v>
      </c>
      <c r="L990" s="7">
        <f t="shared" si="46"/>
        <v>0</v>
      </c>
      <c r="M990" s="2">
        <v>42200</v>
      </c>
      <c r="N990">
        <v>7</v>
      </c>
      <c r="O990">
        <v>7</v>
      </c>
      <c r="P990">
        <v>0</v>
      </c>
      <c r="Q990">
        <v>0</v>
      </c>
      <c r="R990">
        <v>0</v>
      </c>
      <c r="S990">
        <v>0</v>
      </c>
      <c r="T990" t="str">
        <f>IFERROR(VLOOKUP(S990,Sheet2!$A$6:$B$31,2,0),"Not Available")</f>
        <v>Not Available</v>
      </c>
      <c r="U990" t="s">
        <v>21</v>
      </c>
      <c r="V990">
        <v>0</v>
      </c>
      <c r="W990" s="1">
        <v>2696</v>
      </c>
      <c r="X990" t="s">
        <v>22</v>
      </c>
      <c r="Y990">
        <v>0</v>
      </c>
      <c r="Z990">
        <v>0</v>
      </c>
    </row>
    <row r="991" spans="1:26" x14ac:dyDescent="0.3">
      <c r="A991">
        <v>62426886049</v>
      </c>
      <c r="B991" t="s">
        <v>56</v>
      </c>
      <c r="C991">
        <v>72098426701</v>
      </c>
      <c r="D991" t="s">
        <v>931</v>
      </c>
      <c r="E991" s="1">
        <v>120000</v>
      </c>
      <c r="F991">
        <v>14.25</v>
      </c>
      <c r="G991" s="1">
        <v>98017</v>
      </c>
      <c r="H991" s="1">
        <v>101641</v>
      </c>
      <c r="I991" s="5">
        <f t="shared" si="47"/>
        <v>3624</v>
      </c>
      <c r="J991" s="8">
        <f t="shared" si="45"/>
        <v>0.87790697674418605</v>
      </c>
      <c r="K991" s="1">
        <v>3624</v>
      </c>
      <c r="L991" s="7">
        <f t="shared" si="46"/>
        <v>0</v>
      </c>
      <c r="M991" s="2">
        <v>42206</v>
      </c>
      <c r="N991">
        <v>7</v>
      </c>
      <c r="O991">
        <v>6</v>
      </c>
      <c r="P991">
        <v>1</v>
      </c>
      <c r="Q991">
        <v>0</v>
      </c>
      <c r="R991">
        <v>0</v>
      </c>
      <c r="S991">
        <v>0</v>
      </c>
      <c r="T991" t="str">
        <f>IFERROR(VLOOKUP(S991,Sheet2!$A$6:$B$31,2,0),"Not Available")</f>
        <v>Not Available</v>
      </c>
      <c r="U991" t="s">
        <v>21</v>
      </c>
      <c r="V991">
        <v>0</v>
      </c>
      <c r="W991" s="1">
        <v>4128</v>
      </c>
      <c r="X991" s="2">
        <v>42460</v>
      </c>
      <c r="Y991">
        <v>0</v>
      </c>
      <c r="Z991">
        <v>0</v>
      </c>
    </row>
    <row r="992" spans="1:26" x14ac:dyDescent="0.3">
      <c r="A992">
        <v>62428123471</v>
      </c>
      <c r="B992" t="s">
        <v>56</v>
      </c>
      <c r="C992">
        <v>78204886021</v>
      </c>
      <c r="D992" t="s">
        <v>932</v>
      </c>
      <c r="E992" s="1">
        <v>150000</v>
      </c>
      <c r="F992">
        <v>14.25</v>
      </c>
      <c r="G992" s="1">
        <v>121946</v>
      </c>
      <c r="H992" s="1">
        <v>126826</v>
      </c>
      <c r="I992" s="5">
        <f t="shared" si="47"/>
        <v>4880</v>
      </c>
      <c r="J992" s="8">
        <f t="shared" si="45"/>
        <v>0.94573643410852715</v>
      </c>
      <c r="K992" s="1">
        <v>4880</v>
      </c>
      <c r="L992" s="7">
        <f t="shared" si="46"/>
        <v>0</v>
      </c>
      <c r="M992" s="2">
        <v>42216</v>
      </c>
      <c r="N992">
        <v>7</v>
      </c>
      <c r="O992">
        <v>6</v>
      </c>
      <c r="P992">
        <v>1</v>
      </c>
      <c r="Q992">
        <v>0</v>
      </c>
      <c r="R992">
        <v>0</v>
      </c>
      <c r="S992">
        <v>0</v>
      </c>
      <c r="T992" t="str">
        <f>IFERROR(VLOOKUP(S992,Sheet2!$A$6:$B$31,2,0),"Not Available")</f>
        <v>Not Available</v>
      </c>
      <c r="U992" t="s">
        <v>21</v>
      </c>
      <c r="V992">
        <v>0</v>
      </c>
      <c r="W992" s="1">
        <v>5160</v>
      </c>
      <c r="X992" s="2">
        <v>42460</v>
      </c>
      <c r="Y992">
        <v>0</v>
      </c>
      <c r="Z992">
        <v>0</v>
      </c>
    </row>
    <row r="993" spans="1:26" x14ac:dyDescent="0.3">
      <c r="A993">
        <v>62430674887</v>
      </c>
      <c r="B993" t="s">
        <v>56</v>
      </c>
      <c r="C993">
        <v>72067077925</v>
      </c>
      <c r="D993" t="s">
        <v>933</v>
      </c>
      <c r="E993" s="1">
        <v>100000</v>
      </c>
      <c r="F993">
        <v>14.25</v>
      </c>
      <c r="G993" s="1">
        <v>83966</v>
      </c>
      <c r="H993" s="1">
        <v>87599</v>
      </c>
      <c r="I993" s="5">
        <f t="shared" si="47"/>
        <v>3633</v>
      </c>
      <c r="J993" s="8">
        <f t="shared" si="45"/>
        <v>1.0323955669224212</v>
      </c>
      <c r="K993" s="1">
        <v>3633</v>
      </c>
      <c r="L993" s="7">
        <f t="shared" si="46"/>
        <v>0</v>
      </c>
      <c r="M993" s="2">
        <v>42228</v>
      </c>
      <c r="N993">
        <v>7</v>
      </c>
      <c r="O993">
        <v>6</v>
      </c>
      <c r="P993">
        <v>1</v>
      </c>
      <c r="Q993">
        <v>0</v>
      </c>
      <c r="R993">
        <v>0</v>
      </c>
      <c r="S993">
        <v>0</v>
      </c>
      <c r="T993" t="str">
        <f>IFERROR(VLOOKUP(S993,Sheet2!$A$6:$B$31,2,0),"Not Available")</f>
        <v>Not Available</v>
      </c>
      <c r="U993" t="s">
        <v>21</v>
      </c>
      <c r="V993">
        <v>0</v>
      </c>
      <c r="W993" s="1">
        <v>3519</v>
      </c>
      <c r="X993" s="2">
        <v>42460</v>
      </c>
      <c r="Y993">
        <v>0</v>
      </c>
      <c r="Z993">
        <v>0</v>
      </c>
    </row>
    <row r="994" spans="1:26" x14ac:dyDescent="0.3">
      <c r="A994">
        <v>62430740909</v>
      </c>
      <c r="B994" t="s">
        <v>56</v>
      </c>
      <c r="C994">
        <v>72001002875</v>
      </c>
      <c r="D994" t="s">
        <v>934</v>
      </c>
      <c r="E994" s="1">
        <v>90000</v>
      </c>
      <c r="F994">
        <v>14.25</v>
      </c>
      <c r="G994" s="1">
        <v>75122</v>
      </c>
      <c r="H994" s="1">
        <v>75591</v>
      </c>
      <c r="I994" s="5">
        <f t="shared" si="47"/>
        <v>469</v>
      </c>
      <c r="J994" s="8">
        <f t="shared" si="45"/>
        <v>0.14808967477107673</v>
      </c>
      <c r="K994">
        <v>469</v>
      </c>
      <c r="L994" s="7">
        <f t="shared" si="46"/>
        <v>0</v>
      </c>
      <c r="M994" s="2">
        <v>42233</v>
      </c>
      <c r="N994">
        <v>7</v>
      </c>
      <c r="O994">
        <v>7</v>
      </c>
      <c r="P994">
        <v>0</v>
      </c>
      <c r="Q994">
        <v>0</v>
      </c>
      <c r="R994">
        <v>0</v>
      </c>
      <c r="S994">
        <v>0</v>
      </c>
      <c r="T994" t="str">
        <f>IFERROR(VLOOKUP(S994,Sheet2!$A$6:$B$31,2,0),"Not Available")</f>
        <v>Not Available</v>
      </c>
      <c r="U994" t="s">
        <v>21</v>
      </c>
      <c r="V994">
        <v>0</v>
      </c>
      <c r="W994" s="1">
        <v>3167</v>
      </c>
      <c r="X994" s="2">
        <v>42460</v>
      </c>
      <c r="Y994">
        <v>0</v>
      </c>
      <c r="Z994">
        <v>0</v>
      </c>
    </row>
    <row r="995" spans="1:26" x14ac:dyDescent="0.3">
      <c r="A995">
        <v>62431603350</v>
      </c>
      <c r="B995" t="s">
        <v>56</v>
      </c>
      <c r="C995">
        <v>72000896690</v>
      </c>
      <c r="D995" t="s">
        <v>935</v>
      </c>
      <c r="E995" s="1">
        <v>50000</v>
      </c>
      <c r="F995">
        <v>14.25</v>
      </c>
      <c r="G995" s="1">
        <v>36412</v>
      </c>
      <c r="H995" s="1">
        <v>38326</v>
      </c>
      <c r="I995" s="5">
        <f t="shared" si="47"/>
        <v>1914</v>
      </c>
      <c r="J995" s="8">
        <f t="shared" si="45"/>
        <v>0.76498800959232616</v>
      </c>
      <c r="K995" s="1">
        <v>1914</v>
      </c>
      <c r="L995" s="7">
        <f t="shared" si="46"/>
        <v>0</v>
      </c>
      <c r="M995" s="2">
        <v>42235</v>
      </c>
      <c r="N995">
        <v>7</v>
      </c>
      <c r="O995">
        <v>6</v>
      </c>
      <c r="P995">
        <v>1</v>
      </c>
      <c r="Q995">
        <v>0</v>
      </c>
      <c r="R995">
        <v>0</v>
      </c>
      <c r="S995">
        <v>0</v>
      </c>
      <c r="T995" t="str">
        <f>IFERROR(VLOOKUP(S995,Sheet2!$A$6:$B$31,2,0),"Not Available")</f>
        <v>Not Available</v>
      </c>
      <c r="U995" t="s">
        <v>21</v>
      </c>
      <c r="V995">
        <v>0</v>
      </c>
      <c r="W995" s="1">
        <v>2502</v>
      </c>
      <c r="X995" s="2">
        <v>42460</v>
      </c>
      <c r="Y995">
        <v>0</v>
      </c>
      <c r="Z995">
        <v>0</v>
      </c>
    </row>
    <row r="996" spans="1:26" x14ac:dyDescent="0.3">
      <c r="A996">
        <v>62432838531</v>
      </c>
      <c r="B996" t="s">
        <v>56</v>
      </c>
      <c r="C996">
        <v>72000827966</v>
      </c>
      <c r="D996" t="s">
        <v>936</v>
      </c>
      <c r="E996" s="1">
        <v>380000</v>
      </c>
      <c r="F996">
        <v>14.25</v>
      </c>
      <c r="G996" s="1">
        <v>316556</v>
      </c>
      <c r="H996" s="1">
        <v>316346</v>
      </c>
      <c r="I996" s="5">
        <f t="shared" si="47"/>
        <v>0</v>
      </c>
      <c r="J996" s="8">
        <f t="shared" si="45"/>
        <v>0</v>
      </c>
      <c r="K996">
        <v>0</v>
      </c>
      <c r="L996" s="7">
        <f t="shared" si="46"/>
        <v>0</v>
      </c>
      <c r="M996" s="2">
        <v>42242</v>
      </c>
      <c r="N996">
        <v>7</v>
      </c>
      <c r="O996">
        <v>7</v>
      </c>
      <c r="P996">
        <v>0</v>
      </c>
      <c r="Q996">
        <v>0</v>
      </c>
      <c r="R996">
        <v>0</v>
      </c>
      <c r="S996">
        <v>0</v>
      </c>
      <c r="T996" t="str">
        <f>IFERROR(VLOOKUP(S996,Sheet2!$A$6:$B$31,2,0),"Not Available")</f>
        <v>Not Available</v>
      </c>
      <c r="U996" t="s">
        <v>21</v>
      </c>
      <c r="V996">
        <v>0</v>
      </c>
      <c r="W996" s="1">
        <v>13370</v>
      </c>
      <c r="X996" t="s">
        <v>22</v>
      </c>
      <c r="Y996">
        <v>0</v>
      </c>
      <c r="Z996">
        <v>0</v>
      </c>
    </row>
    <row r="997" spans="1:26" x14ac:dyDescent="0.3">
      <c r="A997">
        <v>62433263955</v>
      </c>
      <c r="B997" t="s">
        <v>56</v>
      </c>
      <c r="C997">
        <v>72072897680</v>
      </c>
      <c r="D997" t="s">
        <v>937</v>
      </c>
      <c r="E997" s="1">
        <v>140000</v>
      </c>
      <c r="F997">
        <v>14.25</v>
      </c>
      <c r="G997" s="1">
        <v>117284</v>
      </c>
      <c r="H997" s="1">
        <v>116696</v>
      </c>
      <c r="I997" s="5">
        <f t="shared" si="47"/>
        <v>0</v>
      </c>
      <c r="J997" s="8">
        <f t="shared" si="45"/>
        <v>0</v>
      </c>
      <c r="K997">
        <v>0</v>
      </c>
      <c r="L997" s="7">
        <f t="shared" si="46"/>
        <v>0</v>
      </c>
      <c r="M997" s="2">
        <v>42244</v>
      </c>
      <c r="N997">
        <v>7</v>
      </c>
      <c r="O997">
        <v>7</v>
      </c>
      <c r="P997">
        <v>0</v>
      </c>
      <c r="Q997">
        <v>0</v>
      </c>
      <c r="R997">
        <v>0</v>
      </c>
      <c r="S997">
        <v>0</v>
      </c>
      <c r="T997" t="str">
        <f>IFERROR(VLOOKUP(S997,Sheet2!$A$6:$B$31,2,0),"Not Available")</f>
        <v>Not Available</v>
      </c>
      <c r="U997" t="s">
        <v>21</v>
      </c>
      <c r="V997">
        <v>0</v>
      </c>
      <c r="W997" s="1">
        <v>4816</v>
      </c>
      <c r="X997" t="s">
        <v>22</v>
      </c>
      <c r="Y997">
        <v>0</v>
      </c>
      <c r="Z997">
        <v>0</v>
      </c>
    </row>
    <row r="998" spans="1:26" x14ac:dyDescent="0.3">
      <c r="A998">
        <v>62434026672</v>
      </c>
      <c r="B998" t="s">
        <v>56</v>
      </c>
      <c r="C998">
        <v>78204946399</v>
      </c>
      <c r="D998" t="s">
        <v>938</v>
      </c>
      <c r="E998" s="1">
        <v>60000</v>
      </c>
      <c r="F998">
        <v>14.25</v>
      </c>
      <c r="G998" s="1">
        <v>52393.9</v>
      </c>
      <c r="H998" s="1">
        <v>52677.9</v>
      </c>
      <c r="I998" s="5">
        <f t="shared" si="47"/>
        <v>284</v>
      </c>
      <c r="J998" s="8">
        <f t="shared" si="45"/>
        <v>0.1375968992248062</v>
      </c>
      <c r="K998">
        <v>284</v>
      </c>
      <c r="L998" s="7">
        <f t="shared" si="46"/>
        <v>0</v>
      </c>
      <c r="M998" s="2">
        <v>42250</v>
      </c>
      <c r="N998">
        <v>5</v>
      </c>
      <c r="O998">
        <v>5</v>
      </c>
      <c r="P998">
        <v>0</v>
      </c>
      <c r="Q998">
        <v>0</v>
      </c>
      <c r="R998">
        <v>0</v>
      </c>
      <c r="S998">
        <v>0</v>
      </c>
      <c r="T998" t="str">
        <f>IFERROR(VLOOKUP(S998,Sheet2!$A$6:$B$31,2,0),"Not Available")</f>
        <v>Not Available</v>
      </c>
      <c r="U998" t="s">
        <v>21</v>
      </c>
      <c r="V998">
        <v>0</v>
      </c>
      <c r="W998" s="1">
        <v>2064</v>
      </c>
      <c r="X998" s="2">
        <v>42460</v>
      </c>
      <c r="Y998">
        <v>0</v>
      </c>
      <c r="Z998">
        <v>0</v>
      </c>
    </row>
    <row r="999" spans="1:26" x14ac:dyDescent="0.3">
      <c r="A999">
        <v>62434039455</v>
      </c>
      <c r="B999" t="s">
        <v>56</v>
      </c>
      <c r="C999">
        <v>78204952483</v>
      </c>
      <c r="D999" t="s">
        <v>939</v>
      </c>
      <c r="E999" s="1">
        <v>79000</v>
      </c>
      <c r="F999">
        <v>14.25</v>
      </c>
      <c r="G999" s="1">
        <v>68727</v>
      </c>
      <c r="H999" s="1">
        <v>65435</v>
      </c>
      <c r="I999" s="5">
        <f t="shared" si="47"/>
        <v>0</v>
      </c>
      <c r="J999" s="8">
        <f t="shared" si="45"/>
        <v>0</v>
      </c>
      <c r="K999">
        <v>0</v>
      </c>
      <c r="L999" s="7">
        <f t="shared" si="46"/>
        <v>0</v>
      </c>
      <c r="M999" s="2">
        <v>42250</v>
      </c>
      <c r="N999">
        <v>5</v>
      </c>
      <c r="O999">
        <v>5</v>
      </c>
      <c r="P999">
        <v>0</v>
      </c>
      <c r="Q999">
        <v>0</v>
      </c>
      <c r="R999">
        <v>0</v>
      </c>
      <c r="S999">
        <v>0</v>
      </c>
      <c r="T999" t="str">
        <f>IFERROR(VLOOKUP(S999,Sheet2!$A$6:$B$31,2,0),"Not Available")</f>
        <v>Not Available</v>
      </c>
      <c r="U999" t="s">
        <v>21</v>
      </c>
      <c r="V999">
        <v>0</v>
      </c>
      <c r="W999" s="1">
        <v>2718</v>
      </c>
      <c r="X999" t="s">
        <v>22</v>
      </c>
      <c r="Y999">
        <v>0</v>
      </c>
      <c r="Z999">
        <v>0</v>
      </c>
    </row>
    <row r="1000" spans="1:26" x14ac:dyDescent="0.3">
      <c r="A1000">
        <v>62434272618</v>
      </c>
      <c r="B1000" t="s">
        <v>56</v>
      </c>
      <c r="C1000">
        <v>78204923213</v>
      </c>
      <c r="D1000" t="s">
        <v>940</v>
      </c>
      <c r="E1000" s="1">
        <v>75000</v>
      </c>
      <c r="F1000">
        <v>14.25</v>
      </c>
      <c r="G1000" s="1">
        <v>58620</v>
      </c>
      <c r="H1000" s="1">
        <v>54422</v>
      </c>
      <c r="I1000" s="5">
        <f t="shared" si="47"/>
        <v>0</v>
      </c>
      <c r="J1000" s="8">
        <f t="shared" si="45"/>
        <v>0</v>
      </c>
      <c r="K1000">
        <v>0</v>
      </c>
      <c r="L1000" s="7">
        <f t="shared" si="46"/>
        <v>0</v>
      </c>
      <c r="M1000" s="2">
        <v>42252</v>
      </c>
      <c r="N1000">
        <v>5</v>
      </c>
      <c r="O1000">
        <v>5</v>
      </c>
      <c r="P1000">
        <v>0</v>
      </c>
      <c r="Q1000">
        <v>0</v>
      </c>
      <c r="R1000">
        <v>0</v>
      </c>
      <c r="S1000">
        <v>0</v>
      </c>
      <c r="T1000" t="str">
        <f>IFERROR(VLOOKUP(S1000,Sheet2!$A$6:$B$31,2,0),"Not Available")</f>
        <v>Not Available</v>
      </c>
      <c r="U1000" t="s">
        <v>21</v>
      </c>
      <c r="V1000">
        <v>0</v>
      </c>
      <c r="W1000" s="1">
        <v>3617</v>
      </c>
      <c r="X1000" t="s">
        <v>22</v>
      </c>
      <c r="Y1000">
        <v>0</v>
      </c>
      <c r="Z1000">
        <v>0</v>
      </c>
    </row>
    <row r="1001" spans="1:26" x14ac:dyDescent="0.3">
      <c r="A1001">
        <v>62435814313</v>
      </c>
      <c r="B1001" t="s">
        <v>56</v>
      </c>
      <c r="C1001">
        <v>78204912224</v>
      </c>
      <c r="D1001" t="s">
        <v>941</v>
      </c>
      <c r="E1001" s="1">
        <v>60000</v>
      </c>
      <c r="F1001">
        <v>14.25</v>
      </c>
      <c r="G1001" s="1">
        <v>51900</v>
      </c>
      <c r="H1001" s="1">
        <v>51684</v>
      </c>
      <c r="I1001" s="5">
        <f t="shared" si="47"/>
        <v>0</v>
      </c>
      <c r="J1001" s="8">
        <f t="shared" si="45"/>
        <v>0</v>
      </c>
      <c r="K1001">
        <v>0</v>
      </c>
      <c r="L1001" s="7">
        <f t="shared" si="46"/>
        <v>0</v>
      </c>
      <c r="M1001" s="2">
        <v>42262</v>
      </c>
      <c r="N1001">
        <v>5</v>
      </c>
      <c r="O1001">
        <v>5</v>
      </c>
      <c r="P1001">
        <v>0</v>
      </c>
      <c r="Q1001">
        <v>0</v>
      </c>
      <c r="R1001">
        <v>0</v>
      </c>
      <c r="S1001">
        <v>0</v>
      </c>
      <c r="T1001" t="str">
        <f>IFERROR(VLOOKUP(S1001,Sheet2!$A$6:$B$31,2,0),"Not Available")</f>
        <v>Not Available</v>
      </c>
      <c r="U1001" t="s">
        <v>21</v>
      </c>
      <c r="V1001">
        <v>0</v>
      </c>
      <c r="W1001" s="1">
        <v>2064</v>
      </c>
      <c r="X1001" t="s">
        <v>22</v>
      </c>
      <c r="Y1001">
        <v>0</v>
      </c>
      <c r="Z1001">
        <v>0</v>
      </c>
    </row>
    <row r="1002" spans="1:26" x14ac:dyDescent="0.3">
      <c r="A1002">
        <v>62437892492</v>
      </c>
      <c r="B1002" t="s">
        <v>56</v>
      </c>
      <c r="C1002">
        <v>78204965594</v>
      </c>
      <c r="D1002" t="s">
        <v>942</v>
      </c>
      <c r="E1002" s="1">
        <v>200000</v>
      </c>
      <c r="F1002">
        <v>14.25</v>
      </c>
      <c r="G1002" s="1">
        <v>172146</v>
      </c>
      <c r="H1002" s="1">
        <v>171426</v>
      </c>
      <c r="I1002" s="5">
        <f t="shared" si="47"/>
        <v>0</v>
      </c>
      <c r="J1002" s="8">
        <f t="shared" si="45"/>
        <v>0</v>
      </c>
      <c r="K1002">
        <v>0</v>
      </c>
      <c r="L1002" s="7">
        <f t="shared" si="46"/>
        <v>0</v>
      </c>
      <c r="M1002" s="2">
        <v>42277</v>
      </c>
      <c r="N1002">
        <v>5</v>
      </c>
      <c r="O1002">
        <v>5</v>
      </c>
      <c r="P1002">
        <v>0</v>
      </c>
      <c r="Q1002">
        <v>0</v>
      </c>
      <c r="R1002">
        <v>0</v>
      </c>
      <c r="S1002">
        <v>0</v>
      </c>
      <c r="T1002" t="str">
        <f>IFERROR(VLOOKUP(S1002,Sheet2!$A$6:$B$31,2,0),"Not Available")</f>
        <v>Not Available</v>
      </c>
      <c r="U1002" t="s">
        <v>21</v>
      </c>
      <c r="V1002">
        <v>0</v>
      </c>
      <c r="W1002" s="1">
        <v>6880</v>
      </c>
      <c r="X1002" t="s">
        <v>22</v>
      </c>
      <c r="Y1002">
        <v>0</v>
      </c>
      <c r="Z1002">
        <v>0</v>
      </c>
    </row>
    <row r="1003" spans="1:26" x14ac:dyDescent="0.3">
      <c r="A1003">
        <v>62438408251</v>
      </c>
      <c r="B1003" t="s">
        <v>56</v>
      </c>
      <c r="C1003">
        <v>78204934372</v>
      </c>
      <c r="D1003" t="s">
        <v>943</v>
      </c>
      <c r="E1003" s="1">
        <v>140000</v>
      </c>
      <c r="F1003">
        <v>14.25</v>
      </c>
      <c r="G1003" s="1">
        <v>125212</v>
      </c>
      <c r="H1003" s="1">
        <v>124792</v>
      </c>
      <c r="I1003" s="5">
        <f t="shared" si="47"/>
        <v>0</v>
      </c>
      <c r="J1003" s="8">
        <f t="shared" si="45"/>
        <v>0</v>
      </c>
      <c r="K1003">
        <v>0</v>
      </c>
      <c r="L1003" s="7">
        <f t="shared" si="46"/>
        <v>0</v>
      </c>
      <c r="M1003" s="2">
        <v>42280</v>
      </c>
      <c r="N1003">
        <v>5</v>
      </c>
      <c r="O1003">
        <v>5</v>
      </c>
      <c r="P1003">
        <v>0</v>
      </c>
      <c r="Q1003">
        <v>0</v>
      </c>
      <c r="R1003">
        <v>0</v>
      </c>
      <c r="S1003">
        <v>0</v>
      </c>
      <c r="T1003" t="str">
        <f>IFERROR(VLOOKUP(S1003,Sheet2!$A$6:$B$31,2,0),"Not Available")</f>
        <v>Not Available</v>
      </c>
      <c r="U1003" t="s">
        <v>21</v>
      </c>
      <c r="V1003">
        <v>0</v>
      </c>
      <c r="W1003" s="1">
        <v>4816</v>
      </c>
      <c r="X1003" t="s">
        <v>22</v>
      </c>
      <c r="Y1003">
        <v>0</v>
      </c>
      <c r="Z1003">
        <v>0</v>
      </c>
    </row>
    <row r="1004" spans="1:26" x14ac:dyDescent="0.3">
      <c r="A1004">
        <v>62438571646</v>
      </c>
      <c r="B1004" t="s">
        <v>56</v>
      </c>
      <c r="C1004">
        <v>78204901856</v>
      </c>
      <c r="D1004" t="s">
        <v>836</v>
      </c>
      <c r="E1004" s="1">
        <v>100000</v>
      </c>
      <c r="F1004">
        <v>14.25</v>
      </c>
      <c r="G1004" s="1">
        <v>89216</v>
      </c>
      <c r="H1004" s="1">
        <v>85416</v>
      </c>
      <c r="I1004" s="5">
        <f t="shared" si="47"/>
        <v>0</v>
      </c>
      <c r="J1004" s="8">
        <f t="shared" si="45"/>
        <v>0</v>
      </c>
      <c r="K1004">
        <v>0</v>
      </c>
      <c r="L1004" s="7">
        <f t="shared" si="46"/>
        <v>0</v>
      </c>
      <c r="M1004" s="2">
        <v>42282</v>
      </c>
      <c r="N1004">
        <v>5</v>
      </c>
      <c r="O1004">
        <v>5</v>
      </c>
      <c r="P1004">
        <v>0</v>
      </c>
      <c r="Q1004">
        <v>0</v>
      </c>
      <c r="R1004">
        <v>0</v>
      </c>
      <c r="S1004">
        <v>0</v>
      </c>
      <c r="T1004" t="str">
        <f>IFERROR(VLOOKUP(S1004,Sheet2!$A$6:$B$31,2,0),"Not Available")</f>
        <v>Not Available</v>
      </c>
      <c r="U1004" t="s">
        <v>21</v>
      </c>
      <c r="V1004">
        <v>0</v>
      </c>
      <c r="W1004" s="1">
        <v>3440</v>
      </c>
      <c r="X1004" t="s">
        <v>22</v>
      </c>
      <c r="Y1004">
        <v>0</v>
      </c>
      <c r="Z1004">
        <v>0</v>
      </c>
    </row>
    <row r="1005" spans="1:26" x14ac:dyDescent="0.3">
      <c r="A1005">
        <v>62439337015</v>
      </c>
      <c r="B1005" t="s">
        <v>56</v>
      </c>
      <c r="C1005">
        <v>72002048424</v>
      </c>
      <c r="D1005" t="s">
        <v>944</v>
      </c>
      <c r="E1005" s="1">
        <v>85000</v>
      </c>
      <c r="F1005">
        <v>14.25</v>
      </c>
      <c r="G1005" s="1">
        <v>75844</v>
      </c>
      <c r="H1005" s="1">
        <v>75424</v>
      </c>
      <c r="I1005" s="5">
        <f t="shared" si="47"/>
        <v>0</v>
      </c>
      <c r="J1005" s="8">
        <f t="shared" si="45"/>
        <v>0</v>
      </c>
      <c r="K1005">
        <v>0</v>
      </c>
      <c r="L1005" s="7">
        <f t="shared" si="46"/>
        <v>0</v>
      </c>
      <c r="M1005" s="2">
        <v>42286</v>
      </c>
      <c r="N1005">
        <v>5</v>
      </c>
      <c r="O1005">
        <v>5</v>
      </c>
      <c r="P1005">
        <v>0</v>
      </c>
      <c r="Q1005">
        <v>0</v>
      </c>
      <c r="R1005">
        <v>0</v>
      </c>
      <c r="S1005">
        <v>0</v>
      </c>
      <c r="T1005" t="str">
        <f>IFERROR(VLOOKUP(S1005,Sheet2!$A$6:$B$31,2,0),"Not Available")</f>
        <v>Not Available</v>
      </c>
      <c r="U1005" t="s">
        <v>21</v>
      </c>
      <c r="V1005">
        <v>0</v>
      </c>
      <c r="W1005" s="1">
        <v>2916</v>
      </c>
      <c r="X1005" t="s">
        <v>22</v>
      </c>
      <c r="Y1005">
        <v>0</v>
      </c>
      <c r="Z1005">
        <v>0</v>
      </c>
    </row>
    <row r="1006" spans="1:26" x14ac:dyDescent="0.3">
      <c r="A1006">
        <v>62442157968</v>
      </c>
      <c r="B1006" t="s">
        <v>56</v>
      </c>
      <c r="C1006">
        <v>72000621104</v>
      </c>
      <c r="D1006" t="s">
        <v>945</v>
      </c>
      <c r="E1006" s="1">
        <v>100000</v>
      </c>
      <c r="F1006">
        <v>14.25</v>
      </c>
      <c r="G1006" s="1">
        <v>88623</v>
      </c>
      <c r="H1006" s="1">
        <v>91773</v>
      </c>
      <c r="I1006" s="5">
        <f t="shared" si="47"/>
        <v>3150</v>
      </c>
      <c r="J1006" s="8">
        <f t="shared" si="45"/>
        <v>0.91836734693877553</v>
      </c>
      <c r="K1006" s="1">
        <v>3150</v>
      </c>
      <c r="L1006" s="7">
        <f t="shared" si="46"/>
        <v>0</v>
      </c>
      <c r="M1006" s="2">
        <v>42307</v>
      </c>
      <c r="N1006">
        <v>5</v>
      </c>
      <c r="O1006">
        <v>4</v>
      </c>
      <c r="P1006">
        <v>1</v>
      </c>
      <c r="Q1006">
        <v>0</v>
      </c>
      <c r="R1006">
        <v>0</v>
      </c>
      <c r="S1006">
        <v>0</v>
      </c>
      <c r="T1006" t="str">
        <f>IFERROR(VLOOKUP(S1006,Sheet2!$A$6:$B$31,2,0),"Not Available")</f>
        <v>Not Available</v>
      </c>
      <c r="U1006" t="s">
        <v>21</v>
      </c>
      <c r="V1006">
        <v>0</v>
      </c>
      <c r="W1006" s="1">
        <v>3430</v>
      </c>
      <c r="X1006" s="2">
        <v>42460</v>
      </c>
      <c r="Y1006">
        <v>0</v>
      </c>
      <c r="Z1006">
        <v>0</v>
      </c>
    </row>
    <row r="1007" spans="1:26" x14ac:dyDescent="0.3">
      <c r="A1007">
        <v>62445775629</v>
      </c>
      <c r="B1007" t="s">
        <v>56</v>
      </c>
      <c r="C1007">
        <v>72061518255</v>
      </c>
      <c r="D1007" t="s">
        <v>946</v>
      </c>
      <c r="E1007" s="1">
        <v>185000</v>
      </c>
      <c r="F1007">
        <v>14.25</v>
      </c>
      <c r="G1007" s="1">
        <v>168494</v>
      </c>
      <c r="H1007" s="1">
        <v>174678</v>
      </c>
      <c r="I1007" s="5">
        <f t="shared" si="47"/>
        <v>6184</v>
      </c>
      <c r="J1007" s="8">
        <f t="shared" si="45"/>
        <v>0.97447210841474941</v>
      </c>
      <c r="K1007" s="1">
        <v>6184</v>
      </c>
      <c r="L1007" s="7">
        <f t="shared" si="46"/>
        <v>0</v>
      </c>
      <c r="M1007" s="2">
        <v>42334</v>
      </c>
      <c r="N1007">
        <v>3</v>
      </c>
      <c r="O1007">
        <v>2</v>
      </c>
      <c r="P1007">
        <v>1</v>
      </c>
      <c r="Q1007">
        <v>0</v>
      </c>
      <c r="R1007">
        <v>0</v>
      </c>
      <c r="S1007">
        <v>0</v>
      </c>
      <c r="T1007" t="str">
        <f>IFERROR(VLOOKUP(S1007,Sheet2!$A$6:$B$31,2,0),"Not Available")</f>
        <v>Not Available</v>
      </c>
      <c r="U1007" t="s">
        <v>21</v>
      </c>
      <c r="V1007">
        <v>0</v>
      </c>
      <c r="W1007" s="1">
        <v>6346</v>
      </c>
      <c r="X1007" s="2">
        <v>42460</v>
      </c>
      <c r="Y1007">
        <v>0</v>
      </c>
      <c r="Z1007">
        <v>0</v>
      </c>
    </row>
    <row r="1008" spans="1:26" x14ac:dyDescent="0.3">
      <c r="A1008">
        <v>62445999694</v>
      </c>
      <c r="B1008" t="s">
        <v>56</v>
      </c>
      <c r="C1008">
        <v>78204915418</v>
      </c>
      <c r="D1008" t="s">
        <v>947</v>
      </c>
      <c r="E1008" s="1">
        <v>80000</v>
      </c>
      <c r="F1008">
        <v>14.25</v>
      </c>
      <c r="G1008" s="1">
        <v>72821</v>
      </c>
      <c r="H1008" s="1">
        <v>72597</v>
      </c>
      <c r="I1008" s="5">
        <f t="shared" si="47"/>
        <v>0</v>
      </c>
      <c r="J1008" s="8">
        <f t="shared" si="45"/>
        <v>0</v>
      </c>
      <c r="K1008">
        <v>0</v>
      </c>
      <c r="L1008" s="7">
        <f t="shared" si="46"/>
        <v>0</v>
      </c>
      <c r="M1008" s="2">
        <v>42335</v>
      </c>
      <c r="N1008">
        <v>3</v>
      </c>
      <c r="O1008">
        <v>3</v>
      </c>
      <c r="P1008">
        <v>0</v>
      </c>
      <c r="Q1008">
        <v>0</v>
      </c>
      <c r="R1008">
        <v>0</v>
      </c>
      <c r="S1008">
        <v>0</v>
      </c>
      <c r="T1008" t="str">
        <f>IFERROR(VLOOKUP(S1008,Sheet2!$A$6:$B$31,2,0),"Not Available")</f>
        <v>Not Available</v>
      </c>
      <c r="U1008" t="s">
        <v>21</v>
      </c>
      <c r="V1008">
        <v>0</v>
      </c>
      <c r="W1008" s="1">
        <v>2744</v>
      </c>
      <c r="X1008" t="s">
        <v>22</v>
      </c>
      <c r="Y1008">
        <v>0</v>
      </c>
      <c r="Z1008">
        <v>0</v>
      </c>
    </row>
    <row r="1009" spans="1:26" x14ac:dyDescent="0.3">
      <c r="A1009">
        <v>62446636016</v>
      </c>
      <c r="B1009" t="s">
        <v>56</v>
      </c>
      <c r="C1009">
        <v>78204929066</v>
      </c>
      <c r="D1009" t="s">
        <v>797</v>
      </c>
      <c r="E1009" s="1">
        <v>190000</v>
      </c>
      <c r="F1009">
        <v>14.25</v>
      </c>
      <c r="G1009" s="1">
        <v>179100</v>
      </c>
      <c r="H1009" s="1">
        <v>178851</v>
      </c>
      <c r="I1009" s="5">
        <f t="shared" si="47"/>
        <v>0</v>
      </c>
      <c r="J1009" s="8">
        <f t="shared" si="45"/>
        <v>0</v>
      </c>
      <c r="K1009">
        <v>0</v>
      </c>
      <c r="L1009" s="7">
        <f t="shared" si="46"/>
        <v>0</v>
      </c>
      <c r="M1009" s="2">
        <v>42340</v>
      </c>
      <c r="N1009">
        <v>2</v>
      </c>
      <c r="O1009">
        <v>2</v>
      </c>
      <c r="P1009">
        <v>0</v>
      </c>
      <c r="Q1009">
        <v>0</v>
      </c>
      <c r="R1009">
        <v>0</v>
      </c>
      <c r="S1009">
        <v>0</v>
      </c>
      <c r="T1009" t="str">
        <f>IFERROR(VLOOKUP(S1009,Sheet2!$A$6:$B$31,2,0),"Not Available")</f>
        <v>Not Available</v>
      </c>
      <c r="U1009" t="s">
        <v>21</v>
      </c>
      <c r="V1009">
        <v>0</v>
      </c>
      <c r="W1009" s="1">
        <v>6517</v>
      </c>
      <c r="X1009" t="s">
        <v>22</v>
      </c>
      <c r="Y1009">
        <v>0</v>
      </c>
      <c r="Z1009">
        <v>0</v>
      </c>
    </row>
    <row r="1010" spans="1:26" x14ac:dyDescent="0.3">
      <c r="A1010">
        <v>62447559742</v>
      </c>
      <c r="B1010" t="s">
        <v>56</v>
      </c>
      <c r="C1010">
        <v>78204887229</v>
      </c>
      <c r="D1010" t="s">
        <v>948</v>
      </c>
      <c r="E1010" s="1">
        <v>50000</v>
      </c>
      <c r="F1010">
        <v>14.25</v>
      </c>
      <c r="G1010" s="1">
        <v>46840</v>
      </c>
      <c r="H1010" s="1">
        <v>46105</v>
      </c>
      <c r="I1010" s="5">
        <f t="shared" si="47"/>
        <v>0</v>
      </c>
      <c r="J1010" s="8">
        <f t="shared" si="45"/>
        <v>0</v>
      </c>
      <c r="K1010">
        <v>0</v>
      </c>
      <c r="L1010" s="7">
        <f t="shared" si="46"/>
        <v>0</v>
      </c>
      <c r="M1010" s="2">
        <v>42348</v>
      </c>
      <c r="N1010">
        <v>2</v>
      </c>
      <c r="O1010">
        <v>2</v>
      </c>
      <c r="P1010">
        <v>0</v>
      </c>
      <c r="Q1010">
        <v>0</v>
      </c>
      <c r="R1010">
        <v>0</v>
      </c>
      <c r="S1010">
        <v>0</v>
      </c>
      <c r="T1010" t="str">
        <f>IFERROR(VLOOKUP(S1010,Sheet2!$A$6:$B$31,2,0),"Not Available")</f>
        <v>Not Available</v>
      </c>
      <c r="U1010" t="s">
        <v>21</v>
      </c>
      <c r="V1010">
        <v>0</v>
      </c>
      <c r="W1010" s="1">
        <v>1755</v>
      </c>
      <c r="X1010" t="s">
        <v>22</v>
      </c>
      <c r="Y1010">
        <v>0</v>
      </c>
      <c r="Z1010">
        <v>0</v>
      </c>
    </row>
    <row r="1011" spans="1:26" x14ac:dyDescent="0.3">
      <c r="A1011">
        <v>62447608431</v>
      </c>
      <c r="B1011" t="s">
        <v>56</v>
      </c>
      <c r="C1011">
        <v>72026357184</v>
      </c>
      <c r="D1011" t="s">
        <v>949</v>
      </c>
      <c r="E1011" s="1">
        <v>110000</v>
      </c>
      <c r="F1011">
        <v>14.25</v>
      </c>
      <c r="G1011" s="1">
        <v>103392</v>
      </c>
      <c r="H1011" s="1">
        <v>103311</v>
      </c>
      <c r="I1011" s="5">
        <f t="shared" si="47"/>
        <v>0</v>
      </c>
      <c r="J1011" s="8">
        <f t="shared" si="45"/>
        <v>0</v>
      </c>
      <c r="K1011">
        <v>0</v>
      </c>
      <c r="L1011" s="7">
        <f t="shared" si="46"/>
        <v>0</v>
      </c>
      <c r="M1011" s="2">
        <v>42347</v>
      </c>
      <c r="N1011">
        <v>2</v>
      </c>
      <c r="O1011">
        <v>2</v>
      </c>
      <c r="P1011">
        <v>0</v>
      </c>
      <c r="Q1011">
        <v>0</v>
      </c>
      <c r="R1011">
        <v>0</v>
      </c>
      <c r="S1011">
        <v>0</v>
      </c>
      <c r="T1011" t="str">
        <f>IFERROR(VLOOKUP(S1011,Sheet2!$A$6:$B$31,2,0),"Not Available")</f>
        <v>Not Available</v>
      </c>
      <c r="U1011" t="s">
        <v>21</v>
      </c>
      <c r="V1011">
        <v>0</v>
      </c>
      <c r="W1011" s="1">
        <v>3773</v>
      </c>
      <c r="X1011" t="s">
        <v>22</v>
      </c>
      <c r="Y1011">
        <v>0</v>
      </c>
      <c r="Z1011">
        <v>0</v>
      </c>
    </row>
    <row r="1012" spans="1:26" x14ac:dyDescent="0.3">
      <c r="A1012">
        <v>62447911005</v>
      </c>
      <c r="B1012" t="s">
        <v>56</v>
      </c>
      <c r="C1012">
        <v>78204928880</v>
      </c>
      <c r="D1012" t="s">
        <v>950</v>
      </c>
      <c r="E1012" s="1">
        <v>180000</v>
      </c>
      <c r="F1012">
        <v>14.25</v>
      </c>
      <c r="G1012" s="1">
        <v>169009</v>
      </c>
      <c r="H1012" s="1">
        <v>162731</v>
      </c>
      <c r="I1012" s="5">
        <f t="shared" si="47"/>
        <v>0</v>
      </c>
      <c r="J1012" s="8">
        <f t="shared" si="45"/>
        <v>0</v>
      </c>
      <c r="K1012">
        <v>0</v>
      </c>
      <c r="L1012" s="7">
        <f t="shared" si="46"/>
        <v>0</v>
      </c>
      <c r="M1012" s="2">
        <v>42349</v>
      </c>
      <c r="N1012">
        <v>2</v>
      </c>
      <c r="O1012">
        <v>2</v>
      </c>
      <c r="P1012">
        <v>0</v>
      </c>
      <c r="Q1012">
        <v>0</v>
      </c>
      <c r="R1012">
        <v>0</v>
      </c>
      <c r="S1012">
        <v>0</v>
      </c>
      <c r="T1012" t="str">
        <f>IFERROR(VLOOKUP(S1012,Sheet2!$A$6:$B$31,2,0),"Not Available")</f>
        <v>Not Available</v>
      </c>
      <c r="U1012" t="s">
        <v>21</v>
      </c>
      <c r="V1012">
        <v>0</v>
      </c>
      <c r="W1012" s="1">
        <v>6174</v>
      </c>
      <c r="X1012" t="s">
        <v>22</v>
      </c>
      <c r="Y1012">
        <v>0</v>
      </c>
      <c r="Z1012">
        <v>0</v>
      </c>
    </row>
    <row r="1013" spans="1:26" x14ac:dyDescent="0.3">
      <c r="A1013">
        <v>62447979063</v>
      </c>
      <c r="B1013" t="s">
        <v>56</v>
      </c>
      <c r="C1013">
        <v>78204942894</v>
      </c>
      <c r="D1013" t="s">
        <v>951</v>
      </c>
      <c r="E1013" s="1">
        <v>63000</v>
      </c>
      <c r="F1013">
        <v>14.25</v>
      </c>
      <c r="G1013" s="1">
        <v>59151</v>
      </c>
      <c r="H1013" s="1">
        <v>56834</v>
      </c>
      <c r="I1013" s="5">
        <f t="shared" si="47"/>
        <v>0</v>
      </c>
      <c r="J1013" s="8">
        <f t="shared" si="45"/>
        <v>0</v>
      </c>
      <c r="K1013">
        <v>0</v>
      </c>
      <c r="L1013" s="7">
        <f t="shared" si="46"/>
        <v>0</v>
      </c>
      <c r="M1013" s="2">
        <v>42349</v>
      </c>
      <c r="N1013">
        <v>2</v>
      </c>
      <c r="O1013">
        <v>2</v>
      </c>
      <c r="P1013">
        <v>0</v>
      </c>
      <c r="Q1013">
        <v>0</v>
      </c>
      <c r="R1013">
        <v>0</v>
      </c>
      <c r="S1013">
        <v>0</v>
      </c>
      <c r="T1013" t="str">
        <f>IFERROR(VLOOKUP(S1013,Sheet2!$A$6:$B$31,2,0),"Not Available")</f>
        <v>Not Available</v>
      </c>
      <c r="U1013" t="s">
        <v>21</v>
      </c>
      <c r="V1013">
        <v>0</v>
      </c>
      <c r="W1013" s="1">
        <v>2161</v>
      </c>
      <c r="X1013" t="s">
        <v>22</v>
      </c>
      <c r="Y1013">
        <v>0</v>
      </c>
      <c r="Z1013">
        <v>0</v>
      </c>
    </row>
    <row r="1014" spans="1:26" x14ac:dyDescent="0.3">
      <c r="A1014">
        <v>62447984585</v>
      </c>
      <c r="B1014" t="s">
        <v>56</v>
      </c>
      <c r="C1014">
        <v>72051102009</v>
      </c>
      <c r="D1014" t="s">
        <v>344</v>
      </c>
      <c r="E1014" s="1">
        <v>63000</v>
      </c>
      <c r="F1014">
        <v>14.25</v>
      </c>
      <c r="G1014" s="1">
        <v>59005</v>
      </c>
      <c r="H1014" s="1">
        <v>59038</v>
      </c>
      <c r="I1014" s="5">
        <f t="shared" si="47"/>
        <v>33</v>
      </c>
      <c r="J1014" s="8">
        <f t="shared" si="45"/>
        <v>1.4925373134328358E-2</v>
      </c>
      <c r="K1014">
        <v>33</v>
      </c>
      <c r="L1014" s="7">
        <f t="shared" si="46"/>
        <v>0</v>
      </c>
      <c r="M1014" s="2">
        <v>42349</v>
      </c>
      <c r="N1014">
        <v>2</v>
      </c>
      <c r="O1014">
        <v>2</v>
      </c>
      <c r="P1014">
        <v>0</v>
      </c>
      <c r="Q1014">
        <v>0</v>
      </c>
      <c r="R1014">
        <v>0</v>
      </c>
      <c r="S1014">
        <v>0</v>
      </c>
      <c r="T1014" t="str">
        <f>IFERROR(VLOOKUP(S1014,Sheet2!$A$6:$B$31,2,0),"Not Available")</f>
        <v>Not Available</v>
      </c>
      <c r="U1014" t="s">
        <v>21</v>
      </c>
      <c r="V1014">
        <v>0</v>
      </c>
      <c r="W1014" s="1">
        <v>2211</v>
      </c>
      <c r="X1014" s="2">
        <v>42460</v>
      </c>
      <c r="Y1014">
        <v>0</v>
      </c>
      <c r="Z1014">
        <v>0</v>
      </c>
    </row>
    <row r="1015" spans="1:26" x14ac:dyDescent="0.3">
      <c r="A1015">
        <v>62449232351</v>
      </c>
      <c r="B1015" t="s">
        <v>56</v>
      </c>
      <c r="C1015">
        <v>72162352736</v>
      </c>
      <c r="D1015" t="s">
        <v>952</v>
      </c>
      <c r="E1015" s="1">
        <v>73000</v>
      </c>
      <c r="F1015">
        <v>14.25</v>
      </c>
      <c r="G1015" s="1">
        <v>68339</v>
      </c>
      <c r="H1015" s="1">
        <v>68051</v>
      </c>
      <c r="I1015" s="5">
        <f t="shared" si="47"/>
        <v>0</v>
      </c>
      <c r="J1015" s="8">
        <f t="shared" si="45"/>
        <v>0</v>
      </c>
      <c r="K1015">
        <v>0</v>
      </c>
      <c r="L1015" s="7">
        <f t="shared" si="46"/>
        <v>0</v>
      </c>
      <c r="M1015" s="2">
        <v>42359</v>
      </c>
      <c r="N1015">
        <v>2</v>
      </c>
      <c r="O1015">
        <v>2</v>
      </c>
      <c r="P1015">
        <v>0</v>
      </c>
      <c r="Q1015">
        <v>0</v>
      </c>
      <c r="R1015">
        <v>0</v>
      </c>
      <c r="S1015">
        <v>0</v>
      </c>
      <c r="T1015" t="str">
        <f>IFERROR(VLOOKUP(S1015,Sheet2!$A$6:$B$31,2,0),"Not Available")</f>
        <v>Not Available</v>
      </c>
      <c r="U1015" t="s">
        <v>21</v>
      </c>
      <c r="V1015">
        <v>0</v>
      </c>
      <c r="W1015" s="1">
        <v>2504</v>
      </c>
      <c r="X1015" t="s">
        <v>22</v>
      </c>
      <c r="Y1015">
        <v>0</v>
      </c>
      <c r="Z1015">
        <v>0</v>
      </c>
    </row>
    <row r="1016" spans="1:26" x14ac:dyDescent="0.3">
      <c r="A1016">
        <v>62450203143</v>
      </c>
      <c r="B1016" t="s">
        <v>56</v>
      </c>
      <c r="C1016">
        <v>72016950450</v>
      </c>
      <c r="D1016" t="s">
        <v>953</v>
      </c>
      <c r="E1016" s="1">
        <v>100000</v>
      </c>
      <c r="F1016">
        <v>14.25</v>
      </c>
      <c r="G1016" s="1">
        <v>93251</v>
      </c>
      <c r="H1016" s="1">
        <v>93041</v>
      </c>
      <c r="I1016" s="5">
        <f t="shared" si="47"/>
        <v>0</v>
      </c>
      <c r="J1016" s="8">
        <f t="shared" si="45"/>
        <v>0</v>
      </c>
      <c r="K1016">
        <v>0</v>
      </c>
      <c r="L1016" s="7">
        <f t="shared" si="46"/>
        <v>0</v>
      </c>
      <c r="M1016" s="2">
        <v>42368</v>
      </c>
      <c r="N1016">
        <v>2</v>
      </c>
      <c r="O1016">
        <v>2</v>
      </c>
      <c r="P1016">
        <v>0</v>
      </c>
      <c r="Q1016">
        <v>0</v>
      </c>
      <c r="R1016">
        <v>0</v>
      </c>
      <c r="S1016">
        <v>0</v>
      </c>
      <c r="T1016" t="str">
        <f>IFERROR(VLOOKUP(S1016,Sheet2!$A$6:$B$31,2,0),"Not Available")</f>
        <v>Not Available</v>
      </c>
      <c r="U1016" t="s">
        <v>21</v>
      </c>
      <c r="V1016">
        <v>0</v>
      </c>
      <c r="W1016" s="1">
        <v>3430</v>
      </c>
      <c r="X1016" t="s">
        <v>22</v>
      </c>
      <c r="Y1016">
        <v>0</v>
      </c>
      <c r="Z1016">
        <v>0</v>
      </c>
    </row>
    <row r="1017" spans="1:26" x14ac:dyDescent="0.3">
      <c r="A1017">
        <v>62450379333</v>
      </c>
      <c r="B1017" t="s">
        <v>56</v>
      </c>
      <c r="C1017">
        <v>78204902952</v>
      </c>
      <c r="D1017" t="s">
        <v>954</v>
      </c>
      <c r="E1017" s="1">
        <v>63000</v>
      </c>
      <c r="F1017">
        <v>14.25</v>
      </c>
      <c r="G1017" s="1">
        <v>58843</v>
      </c>
      <c r="H1017" s="1">
        <v>60785</v>
      </c>
      <c r="I1017" s="5">
        <f t="shared" si="47"/>
        <v>1942</v>
      </c>
      <c r="J1017" s="8">
        <f t="shared" si="45"/>
        <v>0.91863765373699147</v>
      </c>
      <c r="K1017" s="1">
        <v>1942</v>
      </c>
      <c r="L1017" s="7">
        <f t="shared" si="46"/>
        <v>0</v>
      </c>
      <c r="M1017" s="2">
        <v>42369</v>
      </c>
      <c r="N1017">
        <v>2</v>
      </c>
      <c r="O1017">
        <v>1</v>
      </c>
      <c r="P1017">
        <v>1</v>
      </c>
      <c r="Q1017">
        <v>0</v>
      </c>
      <c r="R1017">
        <v>0</v>
      </c>
      <c r="S1017">
        <v>0</v>
      </c>
      <c r="T1017" t="str">
        <f>IFERROR(VLOOKUP(S1017,Sheet2!$A$6:$B$31,2,0),"Not Available")</f>
        <v>Not Available</v>
      </c>
      <c r="U1017" t="s">
        <v>21</v>
      </c>
      <c r="V1017">
        <v>0</v>
      </c>
      <c r="W1017" s="1">
        <v>2114</v>
      </c>
      <c r="X1017" s="2">
        <v>42460</v>
      </c>
      <c r="Y1017">
        <v>0</v>
      </c>
      <c r="Z1017">
        <v>0</v>
      </c>
    </row>
    <row r="1018" spans="1:26" x14ac:dyDescent="0.3">
      <c r="A1018">
        <v>62450536138</v>
      </c>
      <c r="B1018" t="s">
        <v>56</v>
      </c>
      <c r="C1018">
        <v>72000924629</v>
      </c>
      <c r="D1018" t="s">
        <v>955</v>
      </c>
      <c r="E1018" s="1">
        <v>85000</v>
      </c>
      <c r="F1018">
        <v>14.25</v>
      </c>
      <c r="G1018" s="1">
        <v>82074</v>
      </c>
      <c r="H1018" s="1">
        <v>78906</v>
      </c>
      <c r="I1018" s="5">
        <f t="shared" si="47"/>
        <v>0</v>
      </c>
      <c r="J1018" s="8">
        <f t="shared" si="45"/>
        <v>0</v>
      </c>
      <c r="K1018">
        <v>0</v>
      </c>
      <c r="L1018" s="7">
        <f t="shared" si="46"/>
        <v>0</v>
      </c>
      <c r="M1018" s="2">
        <v>42371</v>
      </c>
      <c r="N1018">
        <v>2</v>
      </c>
      <c r="O1018">
        <v>2</v>
      </c>
      <c r="P1018">
        <v>0</v>
      </c>
      <c r="Q1018">
        <v>0</v>
      </c>
      <c r="R1018">
        <v>0</v>
      </c>
      <c r="S1018">
        <v>0</v>
      </c>
      <c r="T1018" t="str">
        <f>IFERROR(VLOOKUP(S1018,Sheet2!$A$6:$B$31,2,0),"Not Available")</f>
        <v>Not Available</v>
      </c>
      <c r="U1018" t="s">
        <v>21</v>
      </c>
      <c r="V1018">
        <v>0</v>
      </c>
      <c r="W1018" s="1">
        <v>2916</v>
      </c>
      <c r="X1018" t="s">
        <v>22</v>
      </c>
      <c r="Y1018">
        <v>0</v>
      </c>
      <c r="Z1018">
        <v>0</v>
      </c>
    </row>
    <row r="1019" spans="1:26" x14ac:dyDescent="0.3">
      <c r="A1019">
        <v>62450570124</v>
      </c>
      <c r="B1019" t="s">
        <v>56</v>
      </c>
      <c r="C1019">
        <v>72014277508</v>
      </c>
      <c r="D1019" t="s">
        <v>956</v>
      </c>
      <c r="E1019" s="1">
        <v>90000</v>
      </c>
      <c r="F1019">
        <v>14.25</v>
      </c>
      <c r="G1019" s="1">
        <v>86912</v>
      </c>
      <c r="H1019" s="1">
        <v>86886</v>
      </c>
      <c r="I1019" s="5">
        <f t="shared" si="47"/>
        <v>0</v>
      </c>
      <c r="J1019" s="8">
        <f t="shared" si="45"/>
        <v>0</v>
      </c>
      <c r="K1019">
        <v>0</v>
      </c>
      <c r="L1019" s="7">
        <f t="shared" si="46"/>
        <v>0</v>
      </c>
      <c r="M1019" s="2">
        <v>42371</v>
      </c>
      <c r="N1019">
        <v>2</v>
      </c>
      <c r="O1019">
        <v>2</v>
      </c>
      <c r="P1019">
        <v>0</v>
      </c>
      <c r="Q1019">
        <v>0</v>
      </c>
      <c r="R1019">
        <v>0</v>
      </c>
      <c r="S1019">
        <v>0</v>
      </c>
      <c r="T1019" t="str">
        <f>IFERROR(VLOOKUP(S1019,Sheet2!$A$6:$B$31,2,0),"Not Available")</f>
        <v>Not Available</v>
      </c>
      <c r="U1019" t="s">
        <v>21</v>
      </c>
      <c r="V1019">
        <v>0</v>
      </c>
      <c r="W1019" s="1">
        <v>3087</v>
      </c>
      <c r="X1019" t="s">
        <v>22</v>
      </c>
      <c r="Y1019">
        <v>0</v>
      </c>
      <c r="Z1019">
        <v>0</v>
      </c>
    </row>
    <row r="1020" spans="1:26" x14ac:dyDescent="0.3">
      <c r="A1020">
        <v>62452329619</v>
      </c>
      <c r="B1020" t="s">
        <v>56</v>
      </c>
      <c r="C1020">
        <v>72003930028</v>
      </c>
      <c r="D1020" t="s">
        <v>957</v>
      </c>
      <c r="E1020" s="1">
        <v>100000</v>
      </c>
      <c r="F1020">
        <v>14.25</v>
      </c>
      <c r="G1020" s="1">
        <v>95805</v>
      </c>
      <c r="H1020" s="1">
        <v>95823</v>
      </c>
      <c r="I1020" s="5">
        <f t="shared" si="47"/>
        <v>18</v>
      </c>
      <c r="J1020" s="8">
        <f t="shared" si="45"/>
        <v>5.1296665716728416E-3</v>
      </c>
      <c r="K1020">
        <v>18</v>
      </c>
      <c r="L1020" s="7">
        <f t="shared" si="46"/>
        <v>0</v>
      </c>
      <c r="M1020" s="2">
        <v>42387</v>
      </c>
      <c r="N1020">
        <v>2</v>
      </c>
      <c r="O1020">
        <v>2</v>
      </c>
      <c r="P1020">
        <v>0</v>
      </c>
      <c r="Q1020">
        <v>0</v>
      </c>
      <c r="R1020">
        <v>0</v>
      </c>
      <c r="S1020">
        <v>0</v>
      </c>
      <c r="T1020" t="str">
        <f>IFERROR(VLOOKUP(S1020,Sheet2!$A$6:$B$31,2,0),"Not Available")</f>
        <v>Not Available</v>
      </c>
      <c r="U1020" t="s">
        <v>21</v>
      </c>
      <c r="V1020">
        <v>0</v>
      </c>
      <c r="W1020" s="1">
        <v>3509</v>
      </c>
      <c r="X1020" s="2">
        <v>42460</v>
      </c>
      <c r="Y1020">
        <v>0</v>
      </c>
      <c r="Z1020">
        <v>0</v>
      </c>
    </row>
    <row r="1021" spans="1:26" x14ac:dyDescent="0.3">
      <c r="A1021">
        <v>62452846151</v>
      </c>
      <c r="B1021" t="s">
        <v>56</v>
      </c>
      <c r="C1021">
        <v>72014367403</v>
      </c>
      <c r="D1021" t="s">
        <v>958</v>
      </c>
      <c r="E1021" s="1">
        <v>80000</v>
      </c>
      <c r="F1021">
        <v>14.25</v>
      </c>
      <c r="G1021" s="1">
        <v>76706</v>
      </c>
      <c r="H1021" s="1">
        <v>76594</v>
      </c>
      <c r="I1021" s="5">
        <f t="shared" si="47"/>
        <v>0</v>
      </c>
      <c r="J1021" s="8">
        <f t="shared" si="45"/>
        <v>0</v>
      </c>
      <c r="K1021">
        <v>0</v>
      </c>
      <c r="L1021" s="7">
        <f t="shared" si="46"/>
        <v>0</v>
      </c>
      <c r="M1021" s="2">
        <v>42390</v>
      </c>
      <c r="N1021">
        <v>2</v>
      </c>
      <c r="O1021">
        <v>2</v>
      </c>
      <c r="P1021">
        <v>0</v>
      </c>
      <c r="Q1021">
        <v>0</v>
      </c>
      <c r="R1021">
        <v>0</v>
      </c>
      <c r="S1021">
        <v>0</v>
      </c>
      <c r="T1021" t="str">
        <f>IFERROR(VLOOKUP(S1021,Sheet2!$A$6:$B$31,2,0),"Not Available")</f>
        <v>Not Available</v>
      </c>
      <c r="U1021" t="s">
        <v>21</v>
      </c>
      <c r="V1021">
        <v>0</v>
      </c>
      <c r="W1021" s="1">
        <v>2744</v>
      </c>
      <c r="X1021" t="s">
        <v>22</v>
      </c>
      <c r="Y1021">
        <v>0</v>
      </c>
      <c r="Z1021">
        <v>0</v>
      </c>
    </row>
    <row r="1022" spans="1:26" x14ac:dyDescent="0.3">
      <c r="A1022">
        <v>62453201199</v>
      </c>
      <c r="B1022" t="s">
        <v>56</v>
      </c>
      <c r="C1022">
        <v>78204917709</v>
      </c>
      <c r="D1022" t="s">
        <v>959</v>
      </c>
      <c r="E1022" s="1">
        <v>100000</v>
      </c>
      <c r="F1022">
        <v>14.25</v>
      </c>
      <c r="G1022" s="1">
        <v>92937</v>
      </c>
      <c r="H1022" s="1">
        <v>92765</v>
      </c>
      <c r="I1022" s="5">
        <f t="shared" si="47"/>
        <v>0</v>
      </c>
      <c r="J1022" s="8">
        <f t="shared" si="45"/>
        <v>0</v>
      </c>
      <c r="K1022">
        <v>0</v>
      </c>
      <c r="L1022" s="7">
        <f t="shared" si="46"/>
        <v>0</v>
      </c>
      <c r="M1022" s="2">
        <v>42394</v>
      </c>
      <c r="N1022">
        <v>2</v>
      </c>
      <c r="O1022">
        <v>2</v>
      </c>
      <c r="P1022">
        <v>0</v>
      </c>
      <c r="Q1022">
        <v>0</v>
      </c>
      <c r="R1022">
        <v>0</v>
      </c>
      <c r="S1022">
        <v>0</v>
      </c>
      <c r="T1022" t="str">
        <f>IFERROR(VLOOKUP(S1022,Sheet2!$A$6:$B$31,2,0),"Not Available")</f>
        <v>Not Available</v>
      </c>
      <c r="U1022" t="s">
        <v>21</v>
      </c>
      <c r="V1022">
        <v>0</v>
      </c>
      <c r="W1022" s="1">
        <v>4814</v>
      </c>
      <c r="X1022" t="s">
        <v>22</v>
      </c>
      <c r="Y1022">
        <v>0</v>
      </c>
      <c r="Z1022">
        <v>0</v>
      </c>
    </row>
    <row r="1023" spans="1:26" x14ac:dyDescent="0.3">
      <c r="A1023">
        <v>62453582399</v>
      </c>
      <c r="B1023" t="s">
        <v>56</v>
      </c>
      <c r="C1023">
        <v>72005956090</v>
      </c>
      <c r="D1023" t="s">
        <v>960</v>
      </c>
      <c r="E1023" s="1">
        <v>110000</v>
      </c>
      <c r="F1023">
        <v>14.25</v>
      </c>
      <c r="G1023" s="1">
        <v>105132</v>
      </c>
      <c r="H1023" s="1">
        <v>108878</v>
      </c>
      <c r="I1023" s="5">
        <f t="shared" si="47"/>
        <v>3746</v>
      </c>
      <c r="J1023" s="8">
        <f t="shared" si="45"/>
        <v>0.99284389080307445</v>
      </c>
      <c r="K1023" s="1">
        <v>3746</v>
      </c>
      <c r="L1023" s="7">
        <f t="shared" si="46"/>
        <v>0</v>
      </c>
      <c r="M1023" s="2">
        <v>42398</v>
      </c>
      <c r="N1023">
        <v>2</v>
      </c>
      <c r="O1023">
        <v>1</v>
      </c>
      <c r="P1023">
        <v>1</v>
      </c>
      <c r="Q1023">
        <v>0</v>
      </c>
      <c r="R1023">
        <v>0</v>
      </c>
      <c r="S1023">
        <v>0</v>
      </c>
      <c r="T1023" t="str">
        <f>IFERROR(VLOOKUP(S1023,Sheet2!$A$6:$B$31,2,0),"Not Available")</f>
        <v>Not Available</v>
      </c>
      <c r="U1023" t="s">
        <v>21</v>
      </c>
      <c r="V1023">
        <v>0</v>
      </c>
      <c r="W1023" s="1">
        <v>3773</v>
      </c>
      <c r="X1023" s="2">
        <v>42460</v>
      </c>
      <c r="Y1023">
        <v>0</v>
      </c>
      <c r="Z1023">
        <v>0</v>
      </c>
    </row>
    <row r="1024" spans="1:26" x14ac:dyDescent="0.3">
      <c r="A1024">
        <v>62453882609</v>
      </c>
      <c r="B1024" t="s">
        <v>56</v>
      </c>
      <c r="C1024">
        <v>78204915214</v>
      </c>
      <c r="D1024" t="s">
        <v>961</v>
      </c>
      <c r="E1024" s="1">
        <v>63000</v>
      </c>
      <c r="F1024">
        <v>14.25</v>
      </c>
      <c r="G1024" s="1">
        <v>60181</v>
      </c>
      <c r="H1024" s="1">
        <v>60103</v>
      </c>
      <c r="I1024" s="5">
        <f t="shared" si="47"/>
        <v>0</v>
      </c>
      <c r="J1024" s="8">
        <f t="shared" si="45"/>
        <v>0</v>
      </c>
      <c r="K1024">
        <v>0</v>
      </c>
      <c r="L1024" s="7">
        <f t="shared" si="46"/>
        <v>0</v>
      </c>
      <c r="M1024" s="2">
        <v>42399</v>
      </c>
      <c r="N1024">
        <v>2</v>
      </c>
      <c r="O1024">
        <v>2</v>
      </c>
      <c r="P1024">
        <v>0</v>
      </c>
      <c r="Q1024">
        <v>0</v>
      </c>
      <c r="R1024">
        <v>0</v>
      </c>
      <c r="S1024">
        <v>0</v>
      </c>
      <c r="T1024" t="str">
        <f>IFERROR(VLOOKUP(S1024,Sheet2!$A$6:$B$31,2,0),"Not Available")</f>
        <v>Not Available</v>
      </c>
      <c r="U1024" t="s">
        <v>21</v>
      </c>
      <c r="V1024">
        <v>0</v>
      </c>
      <c r="W1024" s="1">
        <v>2161</v>
      </c>
      <c r="X1024" t="s">
        <v>22</v>
      </c>
      <c r="Y1024">
        <v>0</v>
      </c>
      <c r="Z1024">
        <v>0</v>
      </c>
    </row>
    <row r="1025" spans="1:26" x14ac:dyDescent="0.3">
      <c r="A1025">
        <v>62454260245</v>
      </c>
      <c r="B1025" t="s">
        <v>56</v>
      </c>
      <c r="C1025">
        <v>72000807869</v>
      </c>
      <c r="D1025" t="s">
        <v>962</v>
      </c>
      <c r="E1025" s="1">
        <v>150000</v>
      </c>
      <c r="F1025">
        <v>14.25</v>
      </c>
      <c r="G1025" s="1">
        <v>148263</v>
      </c>
      <c r="H1025" s="1">
        <v>148208</v>
      </c>
      <c r="I1025" s="5">
        <f t="shared" si="47"/>
        <v>0</v>
      </c>
      <c r="J1025" s="8">
        <f t="shared" si="45"/>
        <v>0</v>
      </c>
      <c r="K1025">
        <v>0</v>
      </c>
      <c r="L1025" s="7">
        <f t="shared" si="46"/>
        <v>0</v>
      </c>
      <c r="M1025" s="2">
        <v>42402</v>
      </c>
      <c r="N1025">
        <v>0</v>
      </c>
      <c r="O1025">
        <v>0</v>
      </c>
      <c r="P1025">
        <v>0</v>
      </c>
      <c r="Q1025">
        <v>0</v>
      </c>
      <c r="R1025">
        <v>0</v>
      </c>
      <c r="S1025">
        <v>0</v>
      </c>
      <c r="T1025" t="str">
        <f>IFERROR(VLOOKUP(S1025,Sheet2!$A$6:$B$31,2,0),"Not Available")</f>
        <v>Not Available</v>
      </c>
      <c r="U1025" t="s">
        <v>21</v>
      </c>
      <c r="V1025">
        <v>0</v>
      </c>
      <c r="W1025" s="1">
        <v>5145</v>
      </c>
      <c r="X1025" t="s">
        <v>22</v>
      </c>
      <c r="Y1025">
        <v>0</v>
      </c>
      <c r="Z1025">
        <v>0</v>
      </c>
    </row>
    <row r="1026" spans="1:26" x14ac:dyDescent="0.3">
      <c r="A1026">
        <v>62454528828</v>
      </c>
      <c r="B1026" t="s">
        <v>56</v>
      </c>
      <c r="C1026">
        <v>72103170629</v>
      </c>
      <c r="D1026" t="s">
        <v>796</v>
      </c>
      <c r="E1026" s="1">
        <v>400000</v>
      </c>
      <c r="F1026">
        <v>14.25</v>
      </c>
      <c r="G1026" s="1">
        <v>397622</v>
      </c>
      <c r="H1026" s="1">
        <v>384777</v>
      </c>
      <c r="I1026" s="5">
        <f t="shared" si="47"/>
        <v>0</v>
      </c>
      <c r="J1026" s="8">
        <f t="shared" si="45"/>
        <v>0</v>
      </c>
      <c r="K1026">
        <v>0</v>
      </c>
      <c r="L1026" s="7">
        <f t="shared" si="46"/>
        <v>0</v>
      </c>
      <c r="M1026" s="2">
        <v>42404</v>
      </c>
      <c r="N1026">
        <v>0</v>
      </c>
      <c r="O1026">
        <v>0</v>
      </c>
      <c r="P1026">
        <v>0</v>
      </c>
      <c r="Q1026">
        <v>0</v>
      </c>
      <c r="R1026">
        <v>0</v>
      </c>
      <c r="S1026">
        <v>0</v>
      </c>
      <c r="T1026" t="str">
        <f>IFERROR(VLOOKUP(S1026,Sheet2!$A$6:$B$31,2,0),"Not Available")</f>
        <v>Not Available</v>
      </c>
      <c r="U1026" t="s">
        <v>21</v>
      </c>
      <c r="V1026">
        <v>0</v>
      </c>
      <c r="W1026" s="1">
        <v>11155</v>
      </c>
      <c r="X1026" t="s">
        <v>22</v>
      </c>
      <c r="Y1026">
        <v>0</v>
      </c>
      <c r="Z1026">
        <v>0</v>
      </c>
    </row>
    <row r="1027" spans="1:26" x14ac:dyDescent="0.3">
      <c r="A1027">
        <v>62455049469</v>
      </c>
      <c r="B1027" t="s">
        <v>56</v>
      </c>
      <c r="C1027">
        <v>78300265956</v>
      </c>
      <c r="D1027" t="s">
        <v>963</v>
      </c>
      <c r="E1027" s="1">
        <v>73000</v>
      </c>
      <c r="F1027">
        <v>14.25</v>
      </c>
      <c r="G1027" s="1">
        <v>71952</v>
      </c>
      <c r="H1027" s="1">
        <v>71856</v>
      </c>
      <c r="I1027" s="5">
        <f t="shared" si="47"/>
        <v>0</v>
      </c>
      <c r="J1027" s="8">
        <f t="shared" ref="J1027:J1090" si="48">I1027/W1027</f>
        <v>0</v>
      </c>
      <c r="K1027">
        <v>0</v>
      </c>
      <c r="L1027" s="7">
        <f t="shared" ref="L1027:L1090" si="49">I1027-K1027</f>
        <v>0</v>
      </c>
      <c r="M1027" s="2">
        <v>42408</v>
      </c>
      <c r="N1027">
        <v>0</v>
      </c>
      <c r="O1027">
        <v>0</v>
      </c>
      <c r="P1027">
        <v>0</v>
      </c>
      <c r="Q1027">
        <v>0</v>
      </c>
      <c r="R1027">
        <v>0</v>
      </c>
      <c r="S1027">
        <v>0</v>
      </c>
      <c r="T1027" t="str">
        <f>IFERROR(VLOOKUP(S1027,Sheet2!$A$6:$B$31,2,0),"Not Available")</f>
        <v>Not Available</v>
      </c>
      <c r="U1027" t="s">
        <v>21</v>
      </c>
      <c r="V1027">
        <v>0</v>
      </c>
      <c r="W1027" s="1">
        <v>2504</v>
      </c>
      <c r="X1027" t="s">
        <v>22</v>
      </c>
      <c r="Y1027">
        <v>0</v>
      </c>
      <c r="Z1027">
        <v>0</v>
      </c>
    </row>
    <row r="1028" spans="1:26" x14ac:dyDescent="0.3">
      <c r="A1028">
        <v>62455940401</v>
      </c>
      <c r="B1028" t="s">
        <v>56</v>
      </c>
      <c r="C1028">
        <v>72195791627</v>
      </c>
      <c r="D1028" t="s">
        <v>964</v>
      </c>
      <c r="E1028" s="1">
        <v>50000</v>
      </c>
      <c r="F1028">
        <v>14.25</v>
      </c>
      <c r="G1028" s="1">
        <v>49068</v>
      </c>
      <c r="H1028" s="1">
        <v>50823</v>
      </c>
      <c r="I1028" s="5">
        <f t="shared" ref="I1028:I1091" si="50">IF(G1028&lt;H1028,H1028-G1028,0)</f>
        <v>1755</v>
      </c>
      <c r="J1028" s="8">
        <f t="shared" si="48"/>
        <v>1</v>
      </c>
      <c r="K1028" s="1">
        <v>1755</v>
      </c>
      <c r="L1028" s="7">
        <f t="shared" si="49"/>
        <v>0</v>
      </c>
      <c r="M1028" s="2">
        <v>42416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 t="str">
        <f>IFERROR(VLOOKUP(S1028,Sheet2!$A$6:$B$31,2,0),"Not Available")</f>
        <v>Not Available</v>
      </c>
      <c r="U1028" t="s">
        <v>21</v>
      </c>
      <c r="V1028">
        <v>0</v>
      </c>
      <c r="W1028" s="1">
        <v>1755</v>
      </c>
      <c r="X1028" s="2">
        <v>42460</v>
      </c>
      <c r="Y1028">
        <v>0</v>
      </c>
      <c r="Z1028">
        <v>0</v>
      </c>
    </row>
    <row r="1029" spans="1:26" x14ac:dyDescent="0.3">
      <c r="A1029">
        <v>62456360768</v>
      </c>
      <c r="B1029" t="s">
        <v>56</v>
      </c>
      <c r="C1029">
        <v>72000913594</v>
      </c>
      <c r="D1029" t="s">
        <v>965</v>
      </c>
      <c r="E1029" s="1">
        <v>72000</v>
      </c>
      <c r="F1029">
        <v>14.25</v>
      </c>
      <c r="G1029" s="1">
        <v>70711</v>
      </c>
      <c r="H1029" s="1">
        <v>70681</v>
      </c>
      <c r="I1029" s="5">
        <f t="shared" si="50"/>
        <v>0</v>
      </c>
      <c r="J1029" s="8">
        <f t="shared" si="48"/>
        <v>0</v>
      </c>
      <c r="K1029">
        <v>0</v>
      </c>
      <c r="L1029" s="7">
        <f t="shared" si="49"/>
        <v>0</v>
      </c>
      <c r="M1029" s="2">
        <v>42419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0</v>
      </c>
      <c r="T1029" t="str">
        <f>IFERROR(VLOOKUP(S1029,Sheet2!$A$6:$B$31,2,0),"Not Available")</f>
        <v>Not Available</v>
      </c>
      <c r="U1029" t="s">
        <v>21</v>
      </c>
      <c r="V1029">
        <v>0</v>
      </c>
      <c r="W1029" s="1">
        <v>2470</v>
      </c>
      <c r="X1029" t="s">
        <v>22</v>
      </c>
      <c r="Y1029">
        <v>0</v>
      </c>
      <c r="Z1029">
        <v>0</v>
      </c>
    </row>
    <row r="1030" spans="1:26" x14ac:dyDescent="0.3">
      <c r="A1030">
        <v>62457627746</v>
      </c>
      <c r="B1030" t="s">
        <v>56</v>
      </c>
      <c r="C1030">
        <v>72078845477</v>
      </c>
      <c r="D1030" t="s">
        <v>966</v>
      </c>
      <c r="E1030" s="1">
        <v>79000</v>
      </c>
      <c r="F1030">
        <v>14.25</v>
      </c>
      <c r="G1030" s="1">
        <v>79891</v>
      </c>
      <c r="H1030" s="1">
        <v>77091</v>
      </c>
      <c r="I1030" s="5">
        <f t="shared" si="50"/>
        <v>0</v>
      </c>
      <c r="J1030" s="8">
        <f t="shared" si="48"/>
        <v>0</v>
      </c>
      <c r="K1030">
        <v>0</v>
      </c>
      <c r="L1030" s="7">
        <f t="shared" si="49"/>
        <v>0</v>
      </c>
      <c r="M1030" s="2">
        <v>42432</v>
      </c>
      <c r="N1030">
        <v>1</v>
      </c>
      <c r="O1030">
        <v>1</v>
      </c>
      <c r="P1030">
        <v>0</v>
      </c>
      <c r="Q1030">
        <v>0</v>
      </c>
      <c r="R1030">
        <v>0</v>
      </c>
      <c r="S1030">
        <v>0</v>
      </c>
      <c r="T1030" t="str">
        <f>IFERROR(VLOOKUP(S1030,Sheet2!$A$6:$B$31,2,0),"Not Available")</f>
        <v>Not Available</v>
      </c>
      <c r="U1030" t="s">
        <v>21</v>
      </c>
      <c r="V1030">
        <v>0</v>
      </c>
      <c r="W1030" s="1">
        <v>2710</v>
      </c>
      <c r="X1030" t="s">
        <v>22</v>
      </c>
      <c r="Y1030">
        <v>0</v>
      </c>
      <c r="Z1030">
        <v>0</v>
      </c>
    </row>
    <row r="1031" spans="1:26" x14ac:dyDescent="0.3">
      <c r="A1031">
        <v>62458111595</v>
      </c>
      <c r="B1031" t="s">
        <v>56</v>
      </c>
      <c r="C1031">
        <v>78204935886</v>
      </c>
      <c r="D1031" t="s">
        <v>967</v>
      </c>
      <c r="E1031" s="1">
        <v>160000</v>
      </c>
      <c r="F1031">
        <v>14.25</v>
      </c>
      <c r="G1031" s="1">
        <v>161743</v>
      </c>
      <c r="H1031" s="1">
        <v>156243</v>
      </c>
      <c r="I1031" s="5">
        <f t="shared" si="50"/>
        <v>0</v>
      </c>
      <c r="J1031" s="8">
        <f t="shared" si="48"/>
        <v>0</v>
      </c>
      <c r="K1031">
        <v>0</v>
      </c>
      <c r="L1031" s="7">
        <f t="shared" si="49"/>
        <v>0</v>
      </c>
      <c r="M1031" s="2">
        <v>42433</v>
      </c>
      <c r="N1031">
        <v>1</v>
      </c>
      <c r="O1031">
        <v>1</v>
      </c>
      <c r="P1031">
        <v>0</v>
      </c>
      <c r="Q1031">
        <v>0</v>
      </c>
      <c r="R1031">
        <v>0</v>
      </c>
      <c r="S1031">
        <v>0</v>
      </c>
      <c r="T1031" t="str">
        <f>IFERROR(VLOOKUP(S1031,Sheet2!$A$6:$B$31,2,0),"Not Available")</f>
        <v>Not Available</v>
      </c>
      <c r="U1031" t="s">
        <v>21</v>
      </c>
      <c r="V1031">
        <v>0</v>
      </c>
      <c r="W1031" s="1">
        <v>5488</v>
      </c>
      <c r="X1031" t="s">
        <v>22</v>
      </c>
      <c r="Y1031">
        <v>0</v>
      </c>
      <c r="Z1031">
        <v>0</v>
      </c>
    </row>
    <row r="1032" spans="1:26" x14ac:dyDescent="0.3">
      <c r="A1032">
        <v>62458385726</v>
      </c>
      <c r="B1032" t="s">
        <v>56</v>
      </c>
      <c r="C1032">
        <v>78204967411</v>
      </c>
      <c r="D1032" t="s">
        <v>968</v>
      </c>
      <c r="E1032" s="1">
        <v>60000</v>
      </c>
      <c r="F1032">
        <v>14.25</v>
      </c>
      <c r="G1032" s="1">
        <v>60536</v>
      </c>
      <c r="H1032" s="1">
        <v>58436</v>
      </c>
      <c r="I1032" s="5">
        <f t="shared" si="50"/>
        <v>0</v>
      </c>
      <c r="J1032" s="8">
        <f t="shared" si="48"/>
        <v>0</v>
      </c>
      <c r="K1032">
        <v>0</v>
      </c>
      <c r="L1032" s="7">
        <f t="shared" si="49"/>
        <v>0</v>
      </c>
      <c r="M1032" s="2">
        <v>42438</v>
      </c>
      <c r="N1032">
        <v>1</v>
      </c>
      <c r="O1032">
        <v>1</v>
      </c>
      <c r="P1032">
        <v>0</v>
      </c>
      <c r="Q1032">
        <v>0</v>
      </c>
      <c r="R1032">
        <v>0</v>
      </c>
      <c r="S1032">
        <v>0</v>
      </c>
      <c r="T1032" t="str">
        <f>IFERROR(VLOOKUP(S1032,Sheet2!$A$6:$B$31,2,0),"Not Available")</f>
        <v>Not Available</v>
      </c>
      <c r="U1032" t="s">
        <v>21</v>
      </c>
      <c r="V1032">
        <v>0</v>
      </c>
      <c r="W1032" s="1">
        <v>2058</v>
      </c>
      <c r="X1032" t="s">
        <v>22</v>
      </c>
      <c r="Y1032">
        <v>0</v>
      </c>
      <c r="Z1032">
        <v>0</v>
      </c>
    </row>
    <row r="1033" spans="1:26" x14ac:dyDescent="0.3">
      <c r="A1033">
        <v>62458531337</v>
      </c>
      <c r="B1033" t="s">
        <v>56</v>
      </c>
      <c r="C1033">
        <v>72023739507</v>
      </c>
      <c r="D1033" t="s">
        <v>969</v>
      </c>
      <c r="E1033" s="1">
        <v>80000</v>
      </c>
      <c r="F1033">
        <v>14.25</v>
      </c>
      <c r="G1033" s="1">
        <v>80687</v>
      </c>
      <c r="H1033" s="1">
        <v>80687</v>
      </c>
      <c r="I1033" s="5">
        <f t="shared" si="50"/>
        <v>0</v>
      </c>
      <c r="J1033" s="8">
        <f t="shared" si="48"/>
        <v>0</v>
      </c>
      <c r="K1033">
        <v>0</v>
      </c>
      <c r="L1033" s="7">
        <f t="shared" si="49"/>
        <v>0</v>
      </c>
      <c r="M1033" s="2">
        <v>42438</v>
      </c>
      <c r="N1033">
        <v>1</v>
      </c>
      <c r="O1033">
        <v>1</v>
      </c>
      <c r="P1033">
        <v>0</v>
      </c>
      <c r="Q1033">
        <v>0</v>
      </c>
      <c r="R1033">
        <v>0</v>
      </c>
      <c r="S1033">
        <v>0</v>
      </c>
      <c r="T1033" t="str">
        <f>IFERROR(VLOOKUP(S1033,Sheet2!$A$6:$B$31,2,0),"Not Available")</f>
        <v>Not Available</v>
      </c>
      <c r="U1033" t="s">
        <v>21</v>
      </c>
      <c r="V1033">
        <v>0</v>
      </c>
      <c r="W1033" s="1">
        <v>2744</v>
      </c>
      <c r="X1033" t="s">
        <v>22</v>
      </c>
      <c r="Y1033">
        <v>0</v>
      </c>
      <c r="Z1033">
        <v>0</v>
      </c>
    </row>
    <row r="1034" spans="1:26" x14ac:dyDescent="0.3">
      <c r="A1034">
        <v>62458840186</v>
      </c>
      <c r="B1034" t="s">
        <v>56</v>
      </c>
      <c r="C1034">
        <v>72000914236</v>
      </c>
      <c r="D1034" t="s">
        <v>970</v>
      </c>
      <c r="E1034" s="1">
        <v>100000</v>
      </c>
      <c r="F1034">
        <v>14.25</v>
      </c>
      <c r="G1034" s="1">
        <v>100814</v>
      </c>
      <c r="H1034" s="1">
        <v>95814</v>
      </c>
      <c r="I1034" s="5">
        <f t="shared" si="50"/>
        <v>0</v>
      </c>
      <c r="J1034" s="8">
        <f t="shared" si="48"/>
        <v>0</v>
      </c>
      <c r="K1034">
        <v>0</v>
      </c>
      <c r="L1034" s="7">
        <f t="shared" si="49"/>
        <v>0</v>
      </c>
      <c r="M1034" s="2">
        <v>42440</v>
      </c>
      <c r="N1034">
        <v>1</v>
      </c>
      <c r="O1034">
        <v>1</v>
      </c>
      <c r="P1034">
        <v>0</v>
      </c>
      <c r="Q1034">
        <v>0</v>
      </c>
      <c r="R1034">
        <v>0</v>
      </c>
      <c r="S1034">
        <v>0</v>
      </c>
      <c r="T1034" t="str">
        <f>IFERROR(VLOOKUP(S1034,Sheet2!$A$6:$B$31,2,0),"Not Available")</f>
        <v>Not Available</v>
      </c>
      <c r="U1034" t="s">
        <v>21</v>
      </c>
      <c r="V1034">
        <v>0</v>
      </c>
      <c r="W1034" s="1">
        <v>4995</v>
      </c>
      <c r="X1034" t="s">
        <v>22</v>
      </c>
      <c r="Y1034">
        <v>0</v>
      </c>
      <c r="Z1034">
        <v>0</v>
      </c>
    </row>
    <row r="1035" spans="1:26" x14ac:dyDescent="0.3">
      <c r="A1035">
        <v>62459050606</v>
      </c>
      <c r="B1035" t="s">
        <v>56</v>
      </c>
      <c r="C1035">
        <v>72001566672</v>
      </c>
      <c r="D1035" t="s">
        <v>971</v>
      </c>
      <c r="E1035" s="1">
        <v>45000</v>
      </c>
      <c r="F1035">
        <v>14.25</v>
      </c>
      <c r="G1035" s="1">
        <v>45299</v>
      </c>
      <c r="H1035" s="1">
        <v>45299</v>
      </c>
      <c r="I1035" s="5">
        <f t="shared" si="50"/>
        <v>0</v>
      </c>
      <c r="J1035" s="8">
        <f t="shared" si="48"/>
        <v>0</v>
      </c>
      <c r="K1035">
        <v>0</v>
      </c>
      <c r="L1035" s="7">
        <f t="shared" si="49"/>
        <v>0</v>
      </c>
      <c r="M1035" s="2">
        <v>42444</v>
      </c>
      <c r="N1035">
        <v>1</v>
      </c>
      <c r="O1035">
        <v>1</v>
      </c>
      <c r="P1035">
        <v>0</v>
      </c>
      <c r="Q1035">
        <v>0</v>
      </c>
      <c r="R1035">
        <v>0</v>
      </c>
      <c r="S1035">
        <v>0</v>
      </c>
      <c r="T1035" t="str">
        <f>IFERROR(VLOOKUP(S1035,Sheet2!$A$6:$B$31,2,0),"Not Available")</f>
        <v>Not Available</v>
      </c>
      <c r="U1035" t="s">
        <v>21</v>
      </c>
      <c r="V1035">
        <v>0</v>
      </c>
      <c r="W1035" s="1">
        <v>1579</v>
      </c>
      <c r="X1035" t="s">
        <v>22</v>
      </c>
      <c r="Y1035">
        <v>0</v>
      </c>
      <c r="Z1035">
        <v>0</v>
      </c>
    </row>
    <row r="1036" spans="1:26" x14ac:dyDescent="0.3">
      <c r="A1036">
        <v>62459526122</v>
      </c>
      <c r="B1036" t="s">
        <v>56</v>
      </c>
      <c r="C1036">
        <v>78204968448</v>
      </c>
      <c r="D1036" t="s">
        <v>972</v>
      </c>
      <c r="E1036" s="1">
        <v>135000</v>
      </c>
      <c r="F1036">
        <v>14.25</v>
      </c>
      <c r="G1036" s="1">
        <v>135685</v>
      </c>
      <c r="H1036" s="1">
        <v>135685</v>
      </c>
      <c r="I1036" s="5">
        <f t="shared" si="50"/>
        <v>0</v>
      </c>
      <c r="J1036" s="8">
        <f t="shared" si="48"/>
        <v>0</v>
      </c>
      <c r="K1036">
        <v>0</v>
      </c>
      <c r="L1036" s="7">
        <f t="shared" si="49"/>
        <v>0</v>
      </c>
      <c r="M1036" s="2">
        <v>42448</v>
      </c>
      <c r="N1036">
        <v>1</v>
      </c>
      <c r="O1036">
        <v>1</v>
      </c>
      <c r="P1036">
        <v>0</v>
      </c>
      <c r="Q1036">
        <v>0</v>
      </c>
      <c r="R1036">
        <v>0</v>
      </c>
      <c r="S1036">
        <v>0</v>
      </c>
      <c r="T1036" t="str">
        <f>IFERROR(VLOOKUP(S1036,Sheet2!$A$6:$B$31,2,0),"Not Available")</f>
        <v>Not Available</v>
      </c>
      <c r="U1036" t="s">
        <v>21</v>
      </c>
      <c r="V1036">
        <v>0</v>
      </c>
      <c r="W1036" s="1">
        <v>4631</v>
      </c>
      <c r="X1036" t="s">
        <v>22</v>
      </c>
      <c r="Y1036">
        <v>0</v>
      </c>
      <c r="Z1036">
        <v>0</v>
      </c>
    </row>
    <row r="1037" spans="1:26" x14ac:dyDescent="0.3">
      <c r="A1037">
        <v>62460060655</v>
      </c>
      <c r="B1037" t="s">
        <v>56</v>
      </c>
      <c r="C1037">
        <v>78204965334</v>
      </c>
      <c r="D1037" t="s">
        <v>973</v>
      </c>
      <c r="E1037" s="1">
        <v>100000</v>
      </c>
      <c r="F1037">
        <v>14.25</v>
      </c>
      <c r="G1037" s="1">
        <v>100390</v>
      </c>
      <c r="H1037" s="1">
        <v>100390</v>
      </c>
      <c r="I1037" s="5">
        <f t="shared" si="50"/>
        <v>0</v>
      </c>
      <c r="J1037" s="8">
        <f t="shared" si="48"/>
        <v>0</v>
      </c>
      <c r="K1037">
        <v>0</v>
      </c>
      <c r="L1037" s="7">
        <f t="shared" si="49"/>
        <v>0</v>
      </c>
      <c r="M1037" s="2">
        <v>42451</v>
      </c>
      <c r="N1037">
        <v>1</v>
      </c>
      <c r="O1037">
        <v>1</v>
      </c>
      <c r="P1037">
        <v>0</v>
      </c>
      <c r="Q1037">
        <v>0</v>
      </c>
      <c r="R1037">
        <v>0</v>
      </c>
      <c r="S1037">
        <v>0</v>
      </c>
      <c r="T1037" t="str">
        <f>IFERROR(VLOOKUP(S1037,Sheet2!$A$6:$B$31,2,0),"Not Available")</f>
        <v>Not Available</v>
      </c>
      <c r="U1037" t="s">
        <v>21</v>
      </c>
      <c r="V1037">
        <v>0</v>
      </c>
      <c r="W1037" s="1">
        <v>3430</v>
      </c>
      <c r="X1037" t="s">
        <v>22</v>
      </c>
      <c r="Y1037">
        <v>0</v>
      </c>
      <c r="Z1037">
        <v>0</v>
      </c>
    </row>
    <row r="1038" spans="1:26" x14ac:dyDescent="0.3">
      <c r="A1038">
        <v>62382382027</v>
      </c>
      <c r="B1038" t="s">
        <v>56</v>
      </c>
      <c r="C1038">
        <v>72000872748</v>
      </c>
      <c r="D1038" t="s">
        <v>974</v>
      </c>
      <c r="E1038" s="1">
        <v>120000</v>
      </c>
      <c r="F1038">
        <v>14.25</v>
      </c>
      <c r="G1038" s="1">
        <v>75357.8</v>
      </c>
      <c r="H1038" s="1">
        <v>79845.8</v>
      </c>
      <c r="I1038" s="5">
        <f t="shared" si="50"/>
        <v>4488</v>
      </c>
      <c r="J1038" s="8">
        <f t="shared" si="48"/>
        <v>1.0832729905865315</v>
      </c>
      <c r="K1038" s="1">
        <v>4488</v>
      </c>
      <c r="L1038" s="7">
        <f t="shared" si="49"/>
        <v>0</v>
      </c>
      <c r="M1038" s="2">
        <v>41962</v>
      </c>
      <c r="N1038">
        <v>16</v>
      </c>
      <c r="O1038">
        <v>15</v>
      </c>
      <c r="P1038">
        <v>1</v>
      </c>
      <c r="Q1038">
        <v>2</v>
      </c>
      <c r="R1038">
        <v>2</v>
      </c>
      <c r="S1038">
        <v>504</v>
      </c>
      <c r="T1038" t="str">
        <f>IFERROR(VLOOKUP(S1038,Sheet2!$A$6:$B$31,2,0),"Not Available")</f>
        <v>1EMI =&gt; 30 days overdue</v>
      </c>
      <c r="U1038" t="s">
        <v>21</v>
      </c>
      <c r="V1038">
        <v>0</v>
      </c>
      <c r="W1038" s="1">
        <v>4143</v>
      </c>
      <c r="X1038" s="2">
        <v>42430</v>
      </c>
      <c r="Y1038">
        <v>0</v>
      </c>
      <c r="Z1038">
        <v>11.24</v>
      </c>
    </row>
    <row r="1039" spans="1:26" x14ac:dyDescent="0.3">
      <c r="A1039">
        <v>62350097614</v>
      </c>
      <c r="B1039" t="s">
        <v>56</v>
      </c>
      <c r="C1039">
        <v>72031946285</v>
      </c>
      <c r="D1039" t="s">
        <v>975</v>
      </c>
      <c r="E1039" s="1">
        <v>135000</v>
      </c>
      <c r="F1039">
        <v>14.25</v>
      </c>
      <c r="G1039" s="1">
        <v>69812.2</v>
      </c>
      <c r="H1039" s="1">
        <v>79205.2</v>
      </c>
      <c r="I1039" s="5">
        <f t="shared" si="50"/>
        <v>9393</v>
      </c>
      <c r="J1039" s="8">
        <f t="shared" si="48"/>
        <v>2.0152327826646643</v>
      </c>
      <c r="K1039" s="1">
        <v>9393</v>
      </c>
      <c r="L1039" s="7">
        <f t="shared" si="49"/>
        <v>0</v>
      </c>
      <c r="M1039" s="2">
        <v>41836</v>
      </c>
      <c r="N1039">
        <v>19</v>
      </c>
      <c r="O1039">
        <v>17</v>
      </c>
      <c r="P1039">
        <v>2</v>
      </c>
      <c r="Q1039">
        <v>3</v>
      </c>
      <c r="R1039">
        <v>3</v>
      </c>
      <c r="S1039">
        <v>505</v>
      </c>
      <c r="T1039" t="str">
        <f>IFERROR(VLOOKUP(S1039,Sheet2!$A$6:$B$31,2,0),"Not Available")</f>
        <v>2 EMI =&gt; 30 days over-due</v>
      </c>
      <c r="U1039" t="s">
        <v>21</v>
      </c>
      <c r="V1039">
        <v>0</v>
      </c>
      <c r="W1039" s="1">
        <v>4661</v>
      </c>
      <c r="X1039" s="2">
        <v>42429</v>
      </c>
      <c r="Y1039">
        <v>0</v>
      </c>
      <c r="Z1039">
        <v>0</v>
      </c>
    </row>
    <row r="1040" spans="1:26" x14ac:dyDescent="0.3">
      <c r="A1040">
        <v>62336348003</v>
      </c>
      <c r="B1040" t="s">
        <v>56</v>
      </c>
      <c r="C1040">
        <v>72048061292</v>
      </c>
      <c r="D1040" t="s">
        <v>976</v>
      </c>
      <c r="E1040" s="1">
        <v>75000</v>
      </c>
      <c r="F1040">
        <v>14.25</v>
      </c>
      <c r="G1040">
        <v>0</v>
      </c>
      <c r="H1040" s="1">
        <v>26492.880000000001</v>
      </c>
      <c r="I1040" s="5">
        <f t="shared" si="50"/>
        <v>26492.880000000001</v>
      </c>
      <c r="J1040" s="8">
        <f t="shared" si="48"/>
        <v>5.9857388160867604</v>
      </c>
      <c r="K1040" s="1">
        <v>26492.880000000001</v>
      </c>
      <c r="L1040" s="7">
        <f t="shared" si="49"/>
        <v>0</v>
      </c>
      <c r="M1040" s="2">
        <v>41710</v>
      </c>
      <c r="N1040">
        <v>24</v>
      </c>
      <c r="O1040">
        <v>18</v>
      </c>
      <c r="P1040">
        <v>6</v>
      </c>
      <c r="Q1040">
        <v>4</v>
      </c>
      <c r="R1040">
        <v>4</v>
      </c>
      <c r="S1040">
        <v>704</v>
      </c>
      <c r="T1040" t="str">
        <f>IFERROR(VLOOKUP(S1040,Sheet2!$A$6:$B$31,2,0),"Not Available")</f>
        <v>Irregularity &gt;= 90 days</v>
      </c>
      <c r="U1040" t="s">
        <v>21</v>
      </c>
      <c r="V1040">
        <v>0</v>
      </c>
      <c r="W1040" s="1">
        <v>4426</v>
      </c>
      <c r="X1040" s="2">
        <v>42277</v>
      </c>
      <c r="Y1040">
        <v>338.57</v>
      </c>
      <c r="Z1040" s="1">
        <v>1370.7</v>
      </c>
    </row>
    <row r="1041" spans="1:26" x14ac:dyDescent="0.3">
      <c r="A1041">
        <v>62286091263</v>
      </c>
      <c r="B1041" t="s">
        <v>56</v>
      </c>
      <c r="C1041">
        <v>72028476074</v>
      </c>
      <c r="D1041" t="s">
        <v>977</v>
      </c>
      <c r="E1041" s="1">
        <v>70000</v>
      </c>
      <c r="F1041">
        <v>14.25</v>
      </c>
      <c r="G1041">
        <v>0</v>
      </c>
      <c r="H1041" s="1">
        <v>20819</v>
      </c>
      <c r="I1041" s="5">
        <f t="shared" si="50"/>
        <v>20819</v>
      </c>
      <c r="J1041" s="8">
        <f t="shared" si="48"/>
        <v>7.0644723447573803</v>
      </c>
      <c r="K1041" s="1">
        <v>20819</v>
      </c>
      <c r="L1041" s="7">
        <f t="shared" si="49"/>
        <v>0</v>
      </c>
      <c r="M1041" s="2">
        <v>41439</v>
      </c>
      <c r="N1041">
        <v>24</v>
      </c>
      <c r="O1041">
        <v>17</v>
      </c>
      <c r="P1041">
        <v>7</v>
      </c>
      <c r="Q1041">
        <v>5</v>
      </c>
      <c r="R1041">
        <v>5</v>
      </c>
      <c r="S1041">
        <v>801</v>
      </c>
      <c r="T1041" t="str">
        <f>IFERROR(VLOOKUP(S1041,Sheet2!$A$6:$B$31,2,0),"Not Available")</f>
        <v>Sub Standard &gt;= 1 year</v>
      </c>
      <c r="U1041" t="s">
        <v>21</v>
      </c>
      <c r="V1041">
        <v>0</v>
      </c>
      <c r="W1041" s="1">
        <v>2947</v>
      </c>
      <c r="X1041" s="2">
        <v>41944</v>
      </c>
      <c r="Y1041">
        <v>622.70000000000005</v>
      </c>
      <c r="Z1041" s="1">
        <v>4997.87</v>
      </c>
    </row>
    <row r="1042" spans="1:26" x14ac:dyDescent="0.3">
      <c r="A1042">
        <v>62019070806</v>
      </c>
      <c r="B1042" t="s">
        <v>978</v>
      </c>
      <c r="C1042">
        <v>78204962956</v>
      </c>
      <c r="D1042" t="s">
        <v>979</v>
      </c>
      <c r="E1042" s="1">
        <v>500000</v>
      </c>
      <c r="F1042">
        <v>0</v>
      </c>
      <c r="G1042" s="1">
        <v>5327</v>
      </c>
      <c r="H1042" s="1">
        <v>439243</v>
      </c>
      <c r="I1042" s="5">
        <f t="shared" si="50"/>
        <v>433916</v>
      </c>
      <c r="J1042" s="8">
        <f t="shared" si="48"/>
        <v>0.52436408546614</v>
      </c>
      <c r="K1042" s="1">
        <v>433916</v>
      </c>
      <c r="L1042" s="7">
        <f t="shared" si="49"/>
        <v>0</v>
      </c>
      <c r="M1042" s="2">
        <v>39016</v>
      </c>
      <c r="N1042">
        <v>12</v>
      </c>
      <c r="O1042">
        <v>11</v>
      </c>
      <c r="P1042">
        <v>1</v>
      </c>
      <c r="Q1042">
        <v>4</v>
      </c>
      <c r="R1042">
        <v>4</v>
      </c>
      <c r="S1042">
        <v>704</v>
      </c>
      <c r="T1042" t="str">
        <f>IFERROR(VLOOKUP(S1042,Sheet2!$A$6:$B$31,2,0),"Not Available")</f>
        <v>Irregularity &gt;= 90 days</v>
      </c>
      <c r="U1042" t="s">
        <v>21</v>
      </c>
      <c r="V1042">
        <v>0</v>
      </c>
      <c r="W1042" s="1">
        <v>827509</v>
      </c>
      <c r="X1042" s="2">
        <v>42095</v>
      </c>
      <c r="Y1042">
        <v>0</v>
      </c>
      <c r="Z1042">
        <v>0</v>
      </c>
    </row>
    <row r="1043" spans="1:26" x14ac:dyDescent="0.3">
      <c r="A1043">
        <v>62167275384</v>
      </c>
      <c r="B1043" t="s">
        <v>978</v>
      </c>
      <c r="C1043">
        <v>72070863049</v>
      </c>
      <c r="D1043" t="s">
        <v>980</v>
      </c>
      <c r="E1043" s="1">
        <v>275000</v>
      </c>
      <c r="F1043">
        <v>0</v>
      </c>
      <c r="G1043">
        <v>0</v>
      </c>
      <c r="H1043">
        <v>0</v>
      </c>
      <c r="I1043" s="5">
        <f t="shared" si="50"/>
        <v>0</v>
      </c>
      <c r="J1043" s="8">
        <f t="shared" si="48"/>
        <v>0</v>
      </c>
      <c r="K1043">
        <v>0</v>
      </c>
      <c r="L1043" s="7">
        <f t="shared" si="49"/>
        <v>0</v>
      </c>
      <c r="M1043" s="2">
        <v>40478</v>
      </c>
      <c r="N1043">
        <v>0</v>
      </c>
      <c r="O1043">
        <v>0</v>
      </c>
      <c r="P1043">
        <v>0</v>
      </c>
      <c r="Q1043">
        <v>4</v>
      </c>
      <c r="R1043">
        <v>4</v>
      </c>
      <c r="S1043">
        <v>704</v>
      </c>
      <c r="T1043" t="str">
        <f>IFERROR(VLOOKUP(S1043,Sheet2!$A$6:$B$31,2,0),"Not Available")</f>
        <v>Irregularity &gt;= 90 days</v>
      </c>
      <c r="U1043" t="s">
        <v>21</v>
      </c>
      <c r="V1043">
        <v>0</v>
      </c>
      <c r="W1043" s="1">
        <v>8953</v>
      </c>
      <c r="X1043" t="s">
        <v>22</v>
      </c>
      <c r="Y1043">
        <v>0</v>
      </c>
      <c r="Z1043">
        <v>0</v>
      </c>
    </row>
    <row r="1044" spans="1:26" x14ac:dyDescent="0.3">
      <c r="A1044">
        <v>62032839775</v>
      </c>
      <c r="B1044" t="s">
        <v>978</v>
      </c>
      <c r="C1044">
        <v>72015037360</v>
      </c>
      <c r="D1044" t="s">
        <v>981</v>
      </c>
      <c r="E1044" s="1">
        <v>284000</v>
      </c>
      <c r="F1044">
        <v>0</v>
      </c>
      <c r="G1044" s="1">
        <v>239868</v>
      </c>
      <c r="H1044" s="1">
        <v>250940</v>
      </c>
      <c r="I1044" s="5">
        <f t="shared" si="50"/>
        <v>11072</v>
      </c>
      <c r="J1044" s="8">
        <f t="shared" si="48"/>
        <v>1.4821954484605087</v>
      </c>
      <c r="K1044" s="1">
        <v>11072</v>
      </c>
      <c r="L1044" s="7">
        <f t="shared" si="49"/>
        <v>0</v>
      </c>
      <c r="M1044" s="2">
        <v>39231</v>
      </c>
      <c r="N1044">
        <v>34</v>
      </c>
      <c r="O1044">
        <v>33</v>
      </c>
      <c r="P1044">
        <v>1</v>
      </c>
      <c r="Q1044">
        <v>5</v>
      </c>
      <c r="R1044">
        <v>5</v>
      </c>
      <c r="S1044">
        <v>801</v>
      </c>
      <c r="T1044" t="str">
        <f>IFERROR(VLOOKUP(S1044,Sheet2!$A$6:$B$31,2,0),"Not Available")</f>
        <v>Sub Standard &gt;= 1 year</v>
      </c>
      <c r="U1044" t="s">
        <v>21</v>
      </c>
      <c r="V1044">
        <v>0</v>
      </c>
      <c r="W1044" s="1">
        <v>7470</v>
      </c>
      <c r="X1044" s="2">
        <v>42430</v>
      </c>
      <c r="Y1044">
        <v>0</v>
      </c>
      <c r="Z1044">
        <v>0</v>
      </c>
    </row>
    <row r="1045" spans="1:26" x14ac:dyDescent="0.3">
      <c r="A1045">
        <v>62181443228</v>
      </c>
      <c r="B1045" t="s">
        <v>978</v>
      </c>
      <c r="C1045">
        <v>72064757392</v>
      </c>
      <c r="D1045" t="s">
        <v>982</v>
      </c>
      <c r="E1045" s="1">
        <v>105000</v>
      </c>
      <c r="F1045">
        <v>0</v>
      </c>
      <c r="G1045" s="1">
        <v>26490</v>
      </c>
      <c r="H1045" s="1">
        <v>61416</v>
      </c>
      <c r="I1045" s="5">
        <f t="shared" si="50"/>
        <v>34926</v>
      </c>
      <c r="J1045" s="8">
        <f t="shared" si="48"/>
        <v>10.813003095975231</v>
      </c>
      <c r="K1045" s="1">
        <v>34926</v>
      </c>
      <c r="L1045" s="7">
        <f t="shared" si="49"/>
        <v>0</v>
      </c>
      <c r="M1045" s="2">
        <v>40599</v>
      </c>
      <c r="N1045">
        <v>26</v>
      </c>
      <c r="O1045">
        <v>15</v>
      </c>
      <c r="P1045">
        <v>11</v>
      </c>
      <c r="Q1045">
        <v>5</v>
      </c>
      <c r="R1045">
        <v>5</v>
      </c>
      <c r="S1045">
        <v>801</v>
      </c>
      <c r="T1045" t="str">
        <f>IFERROR(VLOOKUP(S1045,Sheet2!$A$6:$B$31,2,0),"Not Available")</f>
        <v>Sub Standard &gt;= 1 year</v>
      </c>
      <c r="U1045" t="s">
        <v>21</v>
      </c>
      <c r="V1045">
        <v>0</v>
      </c>
      <c r="W1045" s="1">
        <v>3230</v>
      </c>
      <c r="X1045" s="2">
        <v>42185</v>
      </c>
      <c r="Y1045">
        <v>0</v>
      </c>
      <c r="Z1045">
        <v>0</v>
      </c>
    </row>
    <row r="1046" spans="1:26" x14ac:dyDescent="0.3">
      <c r="A1046">
        <v>62004381875</v>
      </c>
      <c r="B1046" t="s">
        <v>978</v>
      </c>
      <c r="C1046">
        <v>72002158051</v>
      </c>
      <c r="D1046" t="s">
        <v>983</v>
      </c>
      <c r="E1046" s="1">
        <v>287000</v>
      </c>
      <c r="F1046">
        <v>0</v>
      </c>
      <c r="G1046">
        <v>0</v>
      </c>
      <c r="H1046" s="1">
        <v>228284</v>
      </c>
      <c r="I1046" s="5">
        <f t="shared" si="50"/>
        <v>228284</v>
      </c>
      <c r="J1046" s="8">
        <f t="shared" si="48"/>
        <v>29.570466321243522</v>
      </c>
      <c r="K1046" s="1">
        <v>228284</v>
      </c>
      <c r="L1046" s="7">
        <f t="shared" si="49"/>
        <v>0</v>
      </c>
      <c r="M1046" s="2">
        <v>38741</v>
      </c>
      <c r="N1046">
        <v>68</v>
      </c>
      <c r="O1046">
        <v>38</v>
      </c>
      <c r="P1046">
        <v>30</v>
      </c>
      <c r="Q1046">
        <v>6</v>
      </c>
      <c r="R1046">
        <v>6</v>
      </c>
      <c r="S1046">
        <v>802</v>
      </c>
      <c r="T1046" t="str">
        <f>IFERROR(VLOOKUP(S1046,Sheet2!$A$6:$B$31,2,0),"Not Available")</f>
        <v>Doubtful &gt;= 1 year</v>
      </c>
      <c r="U1046" t="s">
        <v>21</v>
      </c>
      <c r="V1046">
        <v>0</v>
      </c>
      <c r="W1046" s="1">
        <v>7720</v>
      </c>
      <c r="X1046" s="2">
        <v>41275</v>
      </c>
      <c r="Y1046">
        <v>0</v>
      </c>
      <c r="Z1046">
        <v>0</v>
      </c>
    </row>
    <row r="1047" spans="1:26" x14ac:dyDescent="0.3">
      <c r="A1047">
        <v>62051141859</v>
      </c>
      <c r="B1047" t="s">
        <v>978</v>
      </c>
      <c r="C1047">
        <v>72024618038</v>
      </c>
      <c r="D1047" t="s">
        <v>984</v>
      </c>
      <c r="E1047" s="1">
        <v>180000</v>
      </c>
      <c r="F1047">
        <v>0</v>
      </c>
      <c r="G1047" s="1">
        <v>37461</v>
      </c>
      <c r="H1047" s="1">
        <v>154549</v>
      </c>
      <c r="I1047" s="5">
        <f t="shared" si="50"/>
        <v>117088</v>
      </c>
      <c r="J1047" s="8">
        <f t="shared" si="48"/>
        <v>23.305732484076433</v>
      </c>
      <c r="K1047" s="1">
        <v>117088</v>
      </c>
      <c r="L1047" s="7">
        <f t="shared" si="49"/>
        <v>0</v>
      </c>
      <c r="M1047" s="2">
        <v>39454</v>
      </c>
      <c r="N1047">
        <v>38</v>
      </c>
      <c r="O1047">
        <v>15</v>
      </c>
      <c r="P1047">
        <v>23</v>
      </c>
      <c r="Q1047">
        <v>6</v>
      </c>
      <c r="R1047">
        <v>6</v>
      </c>
      <c r="S1047">
        <v>802</v>
      </c>
      <c r="T1047" t="str">
        <f>IFERROR(VLOOKUP(S1047,Sheet2!$A$6:$B$31,2,0),"Not Available")</f>
        <v>Doubtful &gt;= 1 year</v>
      </c>
      <c r="U1047" t="s">
        <v>21</v>
      </c>
      <c r="V1047">
        <v>0</v>
      </c>
      <c r="W1047" s="1">
        <v>5024</v>
      </c>
      <c r="X1047" s="2">
        <v>41790</v>
      </c>
      <c r="Y1047">
        <v>0</v>
      </c>
      <c r="Z1047">
        <v>0</v>
      </c>
    </row>
    <row r="1048" spans="1:26" x14ac:dyDescent="0.3">
      <c r="A1048">
        <v>62051852217</v>
      </c>
      <c r="B1048" t="s">
        <v>978</v>
      </c>
      <c r="C1048">
        <v>72024699039</v>
      </c>
      <c r="D1048" t="s">
        <v>985</v>
      </c>
      <c r="E1048" s="1">
        <v>140000</v>
      </c>
      <c r="F1048">
        <v>0</v>
      </c>
      <c r="G1048" s="1">
        <v>10995</v>
      </c>
      <c r="H1048" s="1">
        <v>21334</v>
      </c>
      <c r="I1048" s="5">
        <f t="shared" si="50"/>
        <v>10339</v>
      </c>
      <c r="J1048" s="8">
        <f t="shared" si="48"/>
        <v>2.2485863418877772</v>
      </c>
      <c r="K1048" s="1">
        <v>10339</v>
      </c>
      <c r="L1048" s="7">
        <f t="shared" si="49"/>
        <v>0</v>
      </c>
      <c r="M1048" s="2">
        <v>39464</v>
      </c>
      <c r="N1048">
        <v>36</v>
      </c>
      <c r="O1048">
        <v>34</v>
      </c>
      <c r="P1048">
        <v>2</v>
      </c>
      <c r="Q1048">
        <v>6</v>
      </c>
      <c r="R1048">
        <v>6</v>
      </c>
      <c r="S1048">
        <v>802</v>
      </c>
      <c r="T1048" t="str">
        <f>IFERROR(VLOOKUP(S1048,Sheet2!$A$6:$B$31,2,0),"Not Available")</f>
        <v>Doubtful &gt;= 1 year</v>
      </c>
      <c r="U1048" t="s">
        <v>21</v>
      </c>
      <c r="V1048">
        <v>0</v>
      </c>
      <c r="W1048" s="1">
        <v>4598</v>
      </c>
      <c r="X1048" s="2">
        <v>42429</v>
      </c>
      <c r="Y1048">
        <v>0</v>
      </c>
      <c r="Z1048">
        <v>0</v>
      </c>
    </row>
    <row r="1049" spans="1:26" x14ac:dyDescent="0.3">
      <c r="A1049">
        <v>62058344228</v>
      </c>
      <c r="B1049" t="s">
        <v>978</v>
      </c>
      <c r="C1049">
        <v>72027305338</v>
      </c>
      <c r="D1049" t="s">
        <v>986</v>
      </c>
      <c r="E1049" s="1">
        <v>140000</v>
      </c>
      <c r="F1049">
        <v>0</v>
      </c>
      <c r="G1049" s="1">
        <v>61561</v>
      </c>
      <c r="H1049" s="1">
        <v>127360</v>
      </c>
      <c r="I1049" s="5">
        <f t="shared" si="50"/>
        <v>65799</v>
      </c>
      <c r="J1049" s="8">
        <f t="shared" si="48"/>
        <v>2.4874867684863147</v>
      </c>
      <c r="K1049" s="1">
        <v>65799</v>
      </c>
      <c r="L1049" s="7">
        <f t="shared" si="49"/>
        <v>0</v>
      </c>
      <c r="M1049" s="2">
        <v>39562</v>
      </c>
      <c r="N1049">
        <v>34</v>
      </c>
      <c r="O1049">
        <v>32</v>
      </c>
      <c r="P1049">
        <v>2</v>
      </c>
      <c r="Q1049">
        <v>6</v>
      </c>
      <c r="R1049">
        <v>6</v>
      </c>
      <c r="S1049">
        <v>802</v>
      </c>
      <c r="T1049" t="str">
        <f>IFERROR(VLOOKUP(S1049,Sheet2!$A$6:$B$31,2,0),"Not Available")</f>
        <v>Doubtful &gt;= 1 year</v>
      </c>
      <c r="U1049" t="s">
        <v>21</v>
      </c>
      <c r="V1049">
        <v>0</v>
      </c>
      <c r="W1049" s="1">
        <v>26452</v>
      </c>
      <c r="X1049" s="2">
        <v>41639</v>
      </c>
      <c r="Y1049">
        <v>0</v>
      </c>
      <c r="Z1049">
        <v>0</v>
      </c>
    </row>
    <row r="1050" spans="1:26" x14ac:dyDescent="0.3">
      <c r="A1050">
        <v>62085332673</v>
      </c>
      <c r="B1050" t="s">
        <v>978</v>
      </c>
      <c r="C1050">
        <v>78302775943</v>
      </c>
      <c r="D1050" t="s">
        <v>987</v>
      </c>
      <c r="E1050" s="1">
        <v>208000</v>
      </c>
      <c r="F1050">
        <v>0</v>
      </c>
      <c r="G1050" s="1">
        <v>17194</v>
      </c>
      <c r="H1050" s="1">
        <v>195200</v>
      </c>
      <c r="I1050" s="5">
        <f t="shared" si="50"/>
        <v>178006</v>
      </c>
      <c r="J1050" s="8">
        <f t="shared" si="48"/>
        <v>23.589451364961569</v>
      </c>
      <c r="K1050" s="1">
        <v>178006</v>
      </c>
      <c r="L1050" s="7">
        <f t="shared" si="49"/>
        <v>0</v>
      </c>
      <c r="M1050" s="2">
        <v>39788</v>
      </c>
      <c r="N1050">
        <v>41</v>
      </c>
      <c r="O1050">
        <v>17</v>
      </c>
      <c r="P1050">
        <v>24</v>
      </c>
      <c r="Q1050">
        <v>6</v>
      </c>
      <c r="R1050">
        <v>6</v>
      </c>
      <c r="S1050">
        <v>802</v>
      </c>
      <c r="T1050" t="str">
        <f>IFERROR(VLOOKUP(S1050,Sheet2!$A$6:$B$31,2,0),"Not Available")</f>
        <v>Doubtful &gt;= 1 year</v>
      </c>
      <c r="U1050" t="s">
        <v>21</v>
      </c>
      <c r="V1050">
        <v>0</v>
      </c>
      <c r="W1050" s="1">
        <v>7546</v>
      </c>
      <c r="X1050" s="2">
        <v>41518</v>
      </c>
      <c r="Y1050">
        <v>0</v>
      </c>
      <c r="Z1050">
        <v>0</v>
      </c>
    </row>
    <row r="1051" spans="1:26" x14ac:dyDescent="0.3">
      <c r="A1051">
        <v>62087277426</v>
      </c>
      <c r="B1051" t="s">
        <v>978</v>
      </c>
      <c r="C1051">
        <v>72038625731</v>
      </c>
      <c r="D1051" t="s">
        <v>988</v>
      </c>
      <c r="E1051" s="1">
        <v>142000</v>
      </c>
      <c r="F1051">
        <v>0</v>
      </c>
      <c r="G1051" s="1">
        <v>42070</v>
      </c>
      <c r="H1051" s="1">
        <v>120184</v>
      </c>
      <c r="I1051" s="5">
        <f t="shared" si="50"/>
        <v>78114</v>
      </c>
      <c r="J1051" s="8">
        <f t="shared" si="48"/>
        <v>30.789909341742216</v>
      </c>
      <c r="K1051" s="1">
        <v>78114</v>
      </c>
      <c r="L1051" s="7">
        <f t="shared" si="49"/>
        <v>0</v>
      </c>
      <c r="M1051" s="2">
        <v>39806</v>
      </c>
      <c r="N1051">
        <v>43</v>
      </c>
      <c r="O1051">
        <v>12</v>
      </c>
      <c r="P1051">
        <v>31</v>
      </c>
      <c r="Q1051">
        <v>6</v>
      </c>
      <c r="R1051">
        <v>6</v>
      </c>
      <c r="S1051">
        <v>802</v>
      </c>
      <c r="T1051" t="str">
        <f>IFERROR(VLOOKUP(S1051,Sheet2!$A$6:$B$31,2,0),"Not Available")</f>
        <v>Doubtful &gt;= 1 year</v>
      </c>
      <c r="U1051" t="s">
        <v>21</v>
      </c>
      <c r="V1051">
        <v>0</v>
      </c>
      <c r="W1051" s="1">
        <v>2537</v>
      </c>
      <c r="X1051" s="2">
        <v>41244</v>
      </c>
      <c r="Y1051">
        <v>0</v>
      </c>
      <c r="Z1051">
        <v>0</v>
      </c>
    </row>
    <row r="1052" spans="1:26" x14ac:dyDescent="0.3">
      <c r="A1052">
        <v>62088125846</v>
      </c>
      <c r="B1052" t="s">
        <v>978</v>
      </c>
      <c r="C1052">
        <v>72020237544</v>
      </c>
      <c r="D1052" t="s">
        <v>989</v>
      </c>
      <c r="E1052" s="1">
        <v>165000</v>
      </c>
      <c r="F1052">
        <v>0</v>
      </c>
      <c r="G1052" s="1">
        <v>87856</v>
      </c>
      <c r="H1052" s="1">
        <v>21255</v>
      </c>
      <c r="I1052" s="5">
        <f t="shared" si="50"/>
        <v>0</v>
      </c>
      <c r="J1052" s="8">
        <f t="shared" si="48"/>
        <v>0</v>
      </c>
      <c r="K1052">
        <v>0</v>
      </c>
      <c r="L1052" s="7">
        <f t="shared" si="49"/>
        <v>0</v>
      </c>
      <c r="M1052" s="2">
        <v>39813</v>
      </c>
      <c r="N1052">
        <v>43</v>
      </c>
      <c r="O1052">
        <v>43</v>
      </c>
      <c r="P1052">
        <v>0</v>
      </c>
      <c r="Q1052">
        <v>6</v>
      </c>
      <c r="R1052">
        <v>6</v>
      </c>
      <c r="S1052">
        <v>802</v>
      </c>
      <c r="T1052" t="str">
        <f>IFERROR(VLOOKUP(S1052,Sheet2!$A$6:$B$31,2,0),"Not Available")</f>
        <v>Doubtful &gt;= 1 year</v>
      </c>
      <c r="U1052" t="s">
        <v>21</v>
      </c>
      <c r="V1052">
        <v>0</v>
      </c>
      <c r="W1052" s="1">
        <v>4124</v>
      </c>
      <c r="X1052" t="s">
        <v>22</v>
      </c>
      <c r="Y1052">
        <v>0</v>
      </c>
      <c r="Z1052">
        <v>0</v>
      </c>
    </row>
    <row r="1053" spans="1:26" x14ac:dyDescent="0.3">
      <c r="A1053">
        <v>62117037041</v>
      </c>
      <c r="B1053" t="s">
        <v>978</v>
      </c>
      <c r="C1053">
        <v>72051486696</v>
      </c>
      <c r="D1053" t="s">
        <v>990</v>
      </c>
      <c r="E1053" s="1">
        <v>150000</v>
      </c>
      <c r="F1053">
        <v>0</v>
      </c>
      <c r="G1053">
        <v>0</v>
      </c>
      <c r="H1053">
        <v>0</v>
      </c>
      <c r="I1053" s="5">
        <f t="shared" si="50"/>
        <v>0</v>
      </c>
      <c r="J1053" s="8">
        <f t="shared" si="48"/>
        <v>0</v>
      </c>
      <c r="K1053">
        <v>0</v>
      </c>
      <c r="L1053" s="7">
        <f t="shared" si="49"/>
        <v>0</v>
      </c>
      <c r="M1053" s="2">
        <v>40159</v>
      </c>
      <c r="N1053">
        <v>0</v>
      </c>
      <c r="O1053">
        <v>0</v>
      </c>
      <c r="P1053">
        <v>0</v>
      </c>
      <c r="Q1053">
        <v>6</v>
      </c>
      <c r="R1053">
        <v>6</v>
      </c>
      <c r="S1053">
        <v>802</v>
      </c>
      <c r="T1053" t="str">
        <f>IFERROR(VLOOKUP(S1053,Sheet2!$A$6:$B$31,2,0),"Not Available")</f>
        <v>Doubtful &gt;= 1 year</v>
      </c>
      <c r="U1053" t="s">
        <v>21</v>
      </c>
      <c r="V1053">
        <v>0</v>
      </c>
      <c r="W1053" s="1">
        <v>4576</v>
      </c>
      <c r="X1053" t="s">
        <v>22</v>
      </c>
      <c r="Y1053">
        <v>0</v>
      </c>
      <c r="Z1053">
        <v>0</v>
      </c>
    </row>
    <row r="1054" spans="1:26" x14ac:dyDescent="0.3">
      <c r="A1054">
        <v>62019945588</v>
      </c>
      <c r="B1054" t="s">
        <v>978</v>
      </c>
      <c r="C1054">
        <v>72008433464</v>
      </c>
      <c r="D1054" t="s">
        <v>991</v>
      </c>
      <c r="E1054" s="1">
        <v>200000</v>
      </c>
      <c r="F1054">
        <v>0</v>
      </c>
      <c r="G1054" s="1">
        <v>48410</v>
      </c>
      <c r="H1054" s="1">
        <v>118928</v>
      </c>
      <c r="I1054" s="5">
        <f t="shared" si="50"/>
        <v>70518</v>
      </c>
      <c r="J1054" s="8">
        <f t="shared" si="48"/>
        <v>15.06472975859859</v>
      </c>
      <c r="K1054" s="1">
        <v>70518</v>
      </c>
      <c r="L1054" s="7">
        <f t="shared" si="49"/>
        <v>0</v>
      </c>
      <c r="M1054" s="2">
        <v>39034</v>
      </c>
      <c r="N1054">
        <v>48</v>
      </c>
      <c r="O1054">
        <v>33</v>
      </c>
      <c r="P1054">
        <v>15</v>
      </c>
      <c r="Q1054">
        <v>7</v>
      </c>
      <c r="R1054">
        <v>7</v>
      </c>
      <c r="S1054">
        <v>803</v>
      </c>
      <c r="T1054" t="str">
        <f>IFERROR(VLOOKUP(S1054,Sheet2!$A$6:$B$31,2,0),"Not Available")</f>
        <v>Doubtful &gt;= 2 year</v>
      </c>
      <c r="U1054" t="s">
        <v>21</v>
      </c>
      <c r="V1054">
        <v>0</v>
      </c>
      <c r="W1054" s="1">
        <v>4681</v>
      </c>
      <c r="X1054" s="2">
        <v>41518</v>
      </c>
      <c r="Y1054">
        <v>0</v>
      </c>
      <c r="Z1054">
        <v>0</v>
      </c>
    </row>
    <row r="1055" spans="1:26" x14ac:dyDescent="0.3">
      <c r="A1055">
        <v>52011248194</v>
      </c>
      <c r="B1055" t="s">
        <v>992</v>
      </c>
      <c r="C1055">
        <v>78204971700</v>
      </c>
      <c r="D1055" t="s">
        <v>993</v>
      </c>
      <c r="E1055" s="1">
        <v>1500000</v>
      </c>
      <c r="F1055">
        <v>20.149999999999999</v>
      </c>
      <c r="G1055" s="1">
        <v>93258.87</v>
      </c>
      <c r="H1055" s="1">
        <v>67379.12</v>
      </c>
      <c r="I1055" s="5">
        <f t="shared" si="50"/>
        <v>0</v>
      </c>
      <c r="J1055" s="8">
        <f t="shared" si="48"/>
        <v>0</v>
      </c>
      <c r="K1055">
        <v>0</v>
      </c>
      <c r="L1055" s="7">
        <f t="shared" si="49"/>
        <v>0</v>
      </c>
      <c r="M1055" s="2">
        <v>37957</v>
      </c>
      <c r="N1055">
        <v>0</v>
      </c>
      <c r="O1055">
        <v>0</v>
      </c>
      <c r="P1055">
        <v>0</v>
      </c>
      <c r="Q1055">
        <v>0</v>
      </c>
      <c r="R1055">
        <v>0</v>
      </c>
      <c r="S1055">
        <v>0</v>
      </c>
      <c r="T1055" t="str">
        <f>IFERROR(VLOOKUP(S1055,Sheet2!$A$6:$B$31,2,0),"Not Available")</f>
        <v>Not Available</v>
      </c>
      <c r="U1055" t="s">
        <v>21</v>
      </c>
      <c r="V1055">
        <v>0</v>
      </c>
      <c r="W1055" s="1">
        <v>76381</v>
      </c>
      <c r="X1055" t="s">
        <v>22</v>
      </c>
      <c r="Y1055">
        <v>0</v>
      </c>
      <c r="Z1055">
        <v>0</v>
      </c>
    </row>
    <row r="1056" spans="1:26" x14ac:dyDescent="0.3">
      <c r="A1056">
        <v>62303751770</v>
      </c>
      <c r="B1056" t="s">
        <v>994</v>
      </c>
      <c r="C1056">
        <v>72143444018</v>
      </c>
      <c r="D1056" t="s">
        <v>995</v>
      </c>
      <c r="E1056" s="1">
        <v>35000000</v>
      </c>
      <c r="F1056">
        <v>13.75</v>
      </c>
      <c r="G1056" s="1">
        <v>31675671.77</v>
      </c>
      <c r="H1056" s="1">
        <v>29162675.77</v>
      </c>
      <c r="I1056" s="5">
        <f t="shared" si="50"/>
        <v>0</v>
      </c>
      <c r="J1056" s="8">
        <f t="shared" si="48"/>
        <v>0</v>
      </c>
      <c r="K1056">
        <v>0</v>
      </c>
      <c r="L1056" s="7">
        <f t="shared" si="49"/>
        <v>0</v>
      </c>
      <c r="M1056" s="2">
        <v>41535</v>
      </c>
      <c r="N1056">
        <v>0</v>
      </c>
      <c r="O1056">
        <v>0</v>
      </c>
      <c r="P1056">
        <v>0</v>
      </c>
      <c r="Q1056">
        <v>0</v>
      </c>
      <c r="R1056">
        <v>0</v>
      </c>
      <c r="S1056">
        <v>0</v>
      </c>
      <c r="T1056" t="str">
        <f>IFERROR(VLOOKUP(S1056,Sheet2!$A$6:$B$31,2,0),"Not Available")</f>
        <v>Not Available</v>
      </c>
      <c r="U1056" t="s">
        <v>21</v>
      </c>
      <c r="V1056">
        <v>0</v>
      </c>
      <c r="W1056" s="1">
        <v>971417</v>
      </c>
      <c r="X1056" t="s">
        <v>22</v>
      </c>
      <c r="Y1056">
        <v>0</v>
      </c>
      <c r="Z1056">
        <v>0</v>
      </c>
    </row>
    <row r="1057" spans="1:26" x14ac:dyDescent="0.3">
      <c r="A1057">
        <v>62000897553</v>
      </c>
      <c r="B1057" t="s">
        <v>996</v>
      </c>
      <c r="C1057">
        <v>72000372927</v>
      </c>
      <c r="D1057" t="s">
        <v>997</v>
      </c>
      <c r="E1057" s="1">
        <v>50000</v>
      </c>
      <c r="F1057">
        <v>13.65</v>
      </c>
      <c r="G1057" s="1">
        <v>22517</v>
      </c>
      <c r="H1057" s="1">
        <v>22620</v>
      </c>
      <c r="I1057" s="5">
        <f t="shared" si="50"/>
        <v>103</v>
      </c>
      <c r="J1057" s="8">
        <f t="shared" si="48"/>
        <v>0.38721804511278196</v>
      </c>
      <c r="K1057">
        <v>103</v>
      </c>
      <c r="L1057" s="7">
        <f t="shared" si="49"/>
        <v>0</v>
      </c>
      <c r="M1057" s="2">
        <v>38581</v>
      </c>
      <c r="N1057">
        <v>63</v>
      </c>
      <c r="O1057">
        <v>63</v>
      </c>
      <c r="P1057">
        <v>0</v>
      </c>
      <c r="Q1057">
        <v>0</v>
      </c>
      <c r="R1057">
        <v>0</v>
      </c>
      <c r="S1057">
        <v>0</v>
      </c>
      <c r="T1057" t="str">
        <f>IFERROR(VLOOKUP(S1057,Sheet2!$A$6:$B$31,2,0),"Not Available")</f>
        <v>Not Available</v>
      </c>
      <c r="U1057" t="s">
        <v>21</v>
      </c>
      <c r="V1057">
        <v>0</v>
      </c>
      <c r="W1057">
        <v>266</v>
      </c>
      <c r="X1057" s="2">
        <v>40298</v>
      </c>
      <c r="Y1057">
        <v>0</v>
      </c>
      <c r="Z1057">
        <v>0</v>
      </c>
    </row>
    <row r="1058" spans="1:26" x14ac:dyDescent="0.3">
      <c r="A1058">
        <v>62000752211</v>
      </c>
      <c r="B1058" t="s">
        <v>996</v>
      </c>
      <c r="C1058">
        <v>72000304468</v>
      </c>
      <c r="D1058" t="s">
        <v>998</v>
      </c>
      <c r="E1058" s="1">
        <v>50000</v>
      </c>
      <c r="F1058">
        <v>13.65</v>
      </c>
      <c r="G1058">
        <v>0</v>
      </c>
      <c r="H1058" s="1">
        <v>43568</v>
      </c>
      <c r="I1058" s="5">
        <f t="shared" si="50"/>
        <v>43568</v>
      </c>
      <c r="J1058" s="8">
        <f t="shared" si="48"/>
        <v>22.365503080082135</v>
      </c>
      <c r="K1058" s="1">
        <v>43568</v>
      </c>
      <c r="L1058" s="7">
        <f t="shared" si="49"/>
        <v>0</v>
      </c>
      <c r="M1058" s="2">
        <v>38562</v>
      </c>
      <c r="N1058">
        <v>63</v>
      </c>
      <c r="O1058">
        <v>41</v>
      </c>
      <c r="P1058">
        <v>22</v>
      </c>
      <c r="Q1058">
        <v>7</v>
      </c>
      <c r="R1058">
        <v>7</v>
      </c>
      <c r="S1058">
        <v>803</v>
      </c>
      <c r="T1058" t="str">
        <f>IFERROR(VLOOKUP(S1058,Sheet2!$A$6:$B$31,2,0),"Not Available")</f>
        <v>Doubtful &gt;= 2 year</v>
      </c>
      <c r="U1058" t="s">
        <v>21</v>
      </c>
      <c r="V1058">
        <v>0</v>
      </c>
      <c r="W1058" s="1">
        <v>1948</v>
      </c>
      <c r="X1058" s="2">
        <v>39630</v>
      </c>
      <c r="Y1058" s="1">
        <v>5646</v>
      </c>
      <c r="Z1058" s="1">
        <v>85817.36</v>
      </c>
    </row>
    <row r="1059" spans="1:26" x14ac:dyDescent="0.3">
      <c r="A1059">
        <v>62000897712</v>
      </c>
      <c r="B1059" t="s">
        <v>996</v>
      </c>
      <c r="C1059">
        <v>72000372938</v>
      </c>
      <c r="D1059" t="s">
        <v>999</v>
      </c>
      <c r="E1059" s="1">
        <v>25000</v>
      </c>
      <c r="F1059">
        <v>13.65</v>
      </c>
      <c r="G1059">
        <v>0</v>
      </c>
      <c r="H1059" s="1">
        <v>21323</v>
      </c>
      <c r="I1059" s="5">
        <f t="shared" si="50"/>
        <v>21323</v>
      </c>
      <c r="J1059" s="8">
        <f t="shared" si="48"/>
        <v>21.713849287169044</v>
      </c>
      <c r="K1059" s="1">
        <v>21323</v>
      </c>
      <c r="L1059" s="7">
        <f t="shared" si="49"/>
        <v>0</v>
      </c>
      <c r="M1059" s="2">
        <v>38581</v>
      </c>
      <c r="N1059">
        <v>63</v>
      </c>
      <c r="O1059">
        <v>41</v>
      </c>
      <c r="P1059">
        <v>22</v>
      </c>
      <c r="Q1059">
        <v>7</v>
      </c>
      <c r="R1059">
        <v>7</v>
      </c>
      <c r="S1059">
        <v>803</v>
      </c>
      <c r="T1059" t="str">
        <f>IFERROR(VLOOKUP(S1059,Sheet2!$A$6:$B$31,2,0),"Not Available")</f>
        <v>Doubtful &gt;= 2 year</v>
      </c>
      <c r="U1059" t="s">
        <v>21</v>
      </c>
      <c r="V1059">
        <v>0</v>
      </c>
      <c r="W1059">
        <v>982</v>
      </c>
      <c r="X1059" s="2">
        <v>39539</v>
      </c>
      <c r="Y1059" s="1">
        <v>15848</v>
      </c>
      <c r="Z1059" s="1">
        <v>54677.47</v>
      </c>
    </row>
    <row r="1060" spans="1:26" x14ac:dyDescent="0.3">
      <c r="A1060">
        <v>62023519519</v>
      </c>
      <c r="B1060" t="s">
        <v>996</v>
      </c>
      <c r="C1060">
        <v>72011388314</v>
      </c>
      <c r="D1060" t="s">
        <v>1000</v>
      </c>
      <c r="E1060" s="1">
        <v>25000</v>
      </c>
      <c r="F1060">
        <v>13.65</v>
      </c>
      <c r="G1060">
        <v>0</v>
      </c>
      <c r="H1060" s="1">
        <v>10792</v>
      </c>
      <c r="I1060" s="5">
        <f t="shared" si="50"/>
        <v>10792</v>
      </c>
      <c r="J1060" s="8">
        <f t="shared" si="48"/>
        <v>19.693430656934307</v>
      </c>
      <c r="K1060" s="1">
        <v>10792</v>
      </c>
      <c r="L1060" s="7">
        <f t="shared" si="49"/>
        <v>0</v>
      </c>
      <c r="M1060" s="2">
        <v>39099</v>
      </c>
      <c r="N1060">
        <v>39</v>
      </c>
      <c r="O1060">
        <v>19</v>
      </c>
      <c r="P1060">
        <v>20</v>
      </c>
      <c r="Q1060">
        <v>7</v>
      </c>
      <c r="R1060">
        <v>7</v>
      </c>
      <c r="S1060">
        <v>803</v>
      </c>
      <c r="T1060" t="str">
        <f>IFERROR(VLOOKUP(S1060,Sheet2!$A$6:$B$31,2,0),"Not Available")</f>
        <v>Doubtful &gt;= 2 year</v>
      </c>
      <c r="U1060" t="s">
        <v>21</v>
      </c>
      <c r="V1060">
        <v>0</v>
      </c>
      <c r="W1060">
        <v>548</v>
      </c>
      <c r="X1060" s="2">
        <v>39814</v>
      </c>
      <c r="Y1060" s="1">
        <v>1754</v>
      </c>
      <c r="Z1060" s="1">
        <v>14974.66</v>
      </c>
    </row>
    <row r="1061" spans="1:26" x14ac:dyDescent="0.3">
      <c r="A1061">
        <v>62121529854</v>
      </c>
      <c r="B1061" t="s">
        <v>996</v>
      </c>
      <c r="C1061">
        <v>72057589209</v>
      </c>
      <c r="D1061" t="s">
        <v>1001</v>
      </c>
      <c r="E1061" s="1">
        <v>40000</v>
      </c>
      <c r="F1061">
        <v>13.65</v>
      </c>
      <c r="G1061">
        <v>0</v>
      </c>
      <c r="H1061" s="1">
        <v>38989</v>
      </c>
      <c r="I1061" s="5">
        <f t="shared" si="50"/>
        <v>38989</v>
      </c>
      <c r="J1061" s="8">
        <f t="shared" si="48"/>
        <v>43.956031567080046</v>
      </c>
      <c r="K1061" s="1">
        <v>38989</v>
      </c>
      <c r="L1061" s="7">
        <f t="shared" si="49"/>
        <v>0</v>
      </c>
      <c r="M1061" s="2">
        <v>40207</v>
      </c>
      <c r="N1061">
        <v>63</v>
      </c>
      <c r="O1061">
        <v>19</v>
      </c>
      <c r="P1061">
        <v>44</v>
      </c>
      <c r="Q1061">
        <v>7</v>
      </c>
      <c r="R1061">
        <v>7</v>
      </c>
      <c r="S1061">
        <v>803</v>
      </c>
      <c r="T1061" t="str">
        <f>IFERROR(VLOOKUP(S1061,Sheet2!$A$6:$B$31,2,0),"Not Available")</f>
        <v>Doubtful &gt;= 2 year</v>
      </c>
      <c r="U1061" t="s">
        <v>21</v>
      </c>
      <c r="V1061">
        <v>0</v>
      </c>
      <c r="W1061">
        <v>887</v>
      </c>
      <c r="X1061" s="2">
        <v>40359</v>
      </c>
      <c r="Y1061">
        <v>0</v>
      </c>
      <c r="Z1061" s="1">
        <v>41142.25</v>
      </c>
    </row>
    <row r="1062" spans="1:26" x14ac:dyDescent="0.3">
      <c r="A1062">
        <v>62136131824</v>
      </c>
      <c r="B1062" t="s">
        <v>996</v>
      </c>
      <c r="C1062">
        <v>72063540641</v>
      </c>
      <c r="D1062" t="s">
        <v>1002</v>
      </c>
      <c r="E1062" s="1">
        <v>35000</v>
      </c>
      <c r="F1062">
        <v>13.65</v>
      </c>
      <c r="G1062">
        <v>0</v>
      </c>
      <c r="H1062" s="1">
        <v>27375</v>
      </c>
      <c r="I1062" s="5">
        <f t="shared" si="50"/>
        <v>27375</v>
      </c>
      <c r="J1062" s="8">
        <f t="shared" si="48"/>
        <v>34.52080706179067</v>
      </c>
      <c r="K1062" s="1">
        <v>27375</v>
      </c>
      <c r="L1062" s="7">
        <f t="shared" si="49"/>
        <v>0</v>
      </c>
      <c r="M1062" s="2">
        <v>40359</v>
      </c>
      <c r="N1062">
        <v>63</v>
      </c>
      <c r="O1062">
        <v>28</v>
      </c>
      <c r="P1062">
        <v>35</v>
      </c>
      <c r="Q1062">
        <v>7</v>
      </c>
      <c r="R1062">
        <v>7</v>
      </c>
      <c r="S1062">
        <v>803</v>
      </c>
      <c r="T1062" t="str">
        <f>IFERROR(VLOOKUP(S1062,Sheet2!$A$6:$B$31,2,0),"Not Available")</f>
        <v>Doubtful &gt;= 2 year</v>
      </c>
      <c r="U1062" t="s">
        <v>21</v>
      </c>
      <c r="V1062">
        <v>0</v>
      </c>
      <c r="W1062">
        <v>793</v>
      </c>
      <c r="X1062" s="2">
        <v>40816</v>
      </c>
      <c r="Y1062" s="1">
        <v>2083</v>
      </c>
      <c r="Z1062" s="1">
        <v>31041.74</v>
      </c>
    </row>
    <row r="1063" spans="1:26" x14ac:dyDescent="0.3">
      <c r="A1063">
        <v>62129458432</v>
      </c>
      <c r="B1063" t="s">
        <v>1003</v>
      </c>
      <c r="C1063">
        <v>72061094471</v>
      </c>
      <c r="D1063" t="s">
        <v>1004</v>
      </c>
      <c r="E1063" s="1">
        <v>50000</v>
      </c>
      <c r="F1063">
        <v>13.65</v>
      </c>
      <c r="G1063">
        <v>0</v>
      </c>
      <c r="H1063" s="1">
        <v>25500</v>
      </c>
      <c r="I1063" s="5">
        <f t="shared" si="50"/>
        <v>25500</v>
      </c>
      <c r="J1063" s="8">
        <f t="shared" si="48"/>
        <v>22.447183098591548</v>
      </c>
      <c r="K1063" s="1">
        <v>25500</v>
      </c>
      <c r="L1063" s="7">
        <f t="shared" si="49"/>
        <v>0</v>
      </c>
      <c r="M1063" s="2">
        <v>40289</v>
      </c>
      <c r="N1063">
        <v>63</v>
      </c>
      <c r="O1063">
        <v>41</v>
      </c>
      <c r="P1063">
        <v>22</v>
      </c>
      <c r="Q1063">
        <v>7</v>
      </c>
      <c r="R1063">
        <v>7</v>
      </c>
      <c r="S1063">
        <v>803</v>
      </c>
      <c r="T1063" t="str">
        <f>IFERROR(VLOOKUP(S1063,Sheet2!$A$6:$B$31,2,0),"Not Available")</f>
        <v>Doubtful &gt;= 2 year</v>
      </c>
      <c r="U1063" t="s">
        <v>21</v>
      </c>
      <c r="V1063">
        <v>0</v>
      </c>
      <c r="W1063" s="1">
        <v>1136</v>
      </c>
      <c r="X1063" s="2">
        <v>40421</v>
      </c>
      <c r="Y1063" s="1">
        <v>2047</v>
      </c>
      <c r="Z1063" s="1">
        <v>30432.34</v>
      </c>
    </row>
    <row r="1064" spans="1:26" x14ac:dyDescent="0.3">
      <c r="A1064">
        <v>62059526295</v>
      </c>
      <c r="B1064" t="s">
        <v>1005</v>
      </c>
      <c r="C1064">
        <v>72028681890</v>
      </c>
      <c r="D1064" t="s">
        <v>1006</v>
      </c>
      <c r="E1064" s="1">
        <v>71800</v>
      </c>
      <c r="F1064">
        <v>14.15</v>
      </c>
      <c r="G1064">
        <v>0</v>
      </c>
      <c r="H1064" s="1">
        <v>18341</v>
      </c>
      <c r="I1064" s="5">
        <f t="shared" si="50"/>
        <v>18341</v>
      </c>
      <c r="J1064" s="8">
        <f t="shared" si="48"/>
        <v>11.477471839799749</v>
      </c>
      <c r="K1064" s="1">
        <v>18341</v>
      </c>
      <c r="L1064" s="7">
        <f t="shared" si="49"/>
        <v>0</v>
      </c>
      <c r="M1064" s="2">
        <v>39585</v>
      </c>
      <c r="N1064">
        <v>60</v>
      </c>
      <c r="O1064">
        <v>49</v>
      </c>
      <c r="P1064">
        <v>11</v>
      </c>
      <c r="Q1064">
        <v>5</v>
      </c>
      <c r="R1064">
        <v>5</v>
      </c>
      <c r="S1064">
        <v>801</v>
      </c>
      <c r="T1064" t="str">
        <f>IFERROR(VLOOKUP(S1064,Sheet2!$A$6:$B$31,2,0),"Not Available")</f>
        <v>Sub Standard &gt;= 1 year</v>
      </c>
      <c r="U1064" t="s">
        <v>21</v>
      </c>
      <c r="V1064">
        <v>0</v>
      </c>
      <c r="W1064" s="1">
        <v>1598</v>
      </c>
      <c r="X1064" s="2">
        <v>41334</v>
      </c>
      <c r="Y1064" s="1">
        <v>5703</v>
      </c>
      <c r="Z1064" s="1">
        <v>12064.04</v>
      </c>
    </row>
    <row r="1065" spans="1:26" x14ac:dyDescent="0.3">
      <c r="A1065">
        <v>62065249994</v>
      </c>
      <c r="B1065" t="s">
        <v>1005</v>
      </c>
      <c r="C1065">
        <v>72030947427</v>
      </c>
      <c r="D1065" t="s">
        <v>1007</v>
      </c>
      <c r="E1065" s="1">
        <v>70000</v>
      </c>
      <c r="F1065">
        <v>14.15</v>
      </c>
      <c r="G1065">
        <v>0</v>
      </c>
      <c r="H1065" s="1">
        <v>15370.4</v>
      </c>
      <c r="I1065" s="5">
        <f t="shared" si="50"/>
        <v>15370.4</v>
      </c>
      <c r="J1065" s="8">
        <f t="shared" si="48"/>
        <v>8.591615427613192</v>
      </c>
      <c r="K1065" s="1">
        <v>15370.4</v>
      </c>
      <c r="L1065" s="7">
        <f t="shared" si="49"/>
        <v>0</v>
      </c>
      <c r="M1065" s="2">
        <v>39653</v>
      </c>
      <c r="N1065">
        <v>72</v>
      </c>
      <c r="O1065">
        <v>63</v>
      </c>
      <c r="P1065">
        <v>9</v>
      </c>
      <c r="Q1065">
        <v>6</v>
      </c>
      <c r="R1065">
        <v>6</v>
      </c>
      <c r="S1065">
        <v>802</v>
      </c>
      <c r="T1065" t="str">
        <f>IFERROR(VLOOKUP(S1065,Sheet2!$A$6:$B$31,2,0),"Not Available")</f>
        <v>Doubtful &gt;= 1 year</v>
      </c>
      <c r="U1065" t="s">
        <v>21</v>
      </c>
      <c r="V1065">
        <v>0</v>
      </c>
      <c r="W1065" s="1">
        <v>1789</v>
      </c>
      <c r="X1065" s="2">
        <v>41426</v>
      </c>
      <c r="Y1065" s="1">
        <v>1050</v>
      </c>
      <c r="Z1065" s="1">
        <v>8244.0499999999993</v>
      </c>
    </row>
    <row r="1066" spans="1:26" x14ac:dyDescent="0.3">
      <c r="A1066">
        <v>62129316510</v>
      </c>
      <c r="B1066" t="s">
        <v>1008</v>
      </c>
      <c r="C1066">
        <v>72061001791</v>
      </c>
      <c r="D1066" t="s">
        <v>1009</v>
      </c>
      <c r="E1066" s="1">
        <v>210000</v>
      </c>
      <c r="F1066">
        <v>14.9</v>
      </c>
      <c r="G1066">
        <v>0</v>
      </c>
      <c r="H1066" s="1">
        <v>198560</v>
      </c>
      <c r="I1066" s="5">
        <f t="shared" si="50"/>
        <v>198560</v>
      </c>
      <c r="J1066" s="8">
        <f t="shared" si="48"/>
        <v>39.712000000000003</v>
      </c>
      <c r="K1066" s="1">
        <v>198560</v>
      </c>
      <c r="L1066" s="7">
        <f t="shared" si="49"/>
        <v>0</v>
      </c>
      <c r="M1066" s="2">
        <v>40288</v>
      </c>
      <c r="N1066">
        <v>63</v>
      </c>
      <c r="O1066">
        <v>23</v>
      </c>
      <c r="P1066">
        <v>40</v>
      </c>
      <c r="Q1066">
        <v>7</v>
      </c>
      <c r="R1066">
        <v>7</v>
      </c>
      <c r="S1066">
        <v>803</v>
      </c>
      <c r="T1066" t="str">
        <f>IFERROR(VLOOKUP(S1066,Sheet2!$A$6:$B$31,2,0),"Not Available")</f>
        <v>Doubtful &gt;= 2 year</v>
      </c>
      <c r="U1066" t="s">
        <v>21</v>
      </c>
      <c r="V1066">
        <v>0</v>
      </c>
      <c r="W1066" s="1">
        <v>5000</v>
      </c>
      <c r="X1066" s="2">
        <v>40786</v>
      </c>
      <c r="Y1066">
        <v>0</v>
      </c>
      <c r="Z1066" s="1">
        <v>209881.57</v>
      </c>
    </row>
    <row r="1067" spans="1:26" x14ac:dyDescent="0.3">
      <c r="A1067">
        <v>62096901660</v>
      </c>
      <c r="B1067" t="s">
        <v>1010</v>
      </c>
      <c r="C1067">
        <v>72040479158</v>
      </c>
      <c r="D1067" t="s">
        <v>1011</v>
      </c>
      <c r="E1067" s="1">
        <v>42500</v>
      </c>
      <c r="F1067">
        <v>13.65</v>
      </c>
      <c r="G1067">
        <v>0</v>
      </c>
      <c r="H1067" s="1">
        <v>17500</v>
      </c>
      <c r="I1067" s="5">
        <f t="shared" si="50"/>
        <v>17500</v>
      </c>
      <c r="J1067" s="8">
        <f t="shared" si="48"/>
        <v>17.039922103213243</v>
      </c>
      <c r="K1067" s="1">
        <v>17500</v>
      </c>
      <c r="L1067" s="7">
        <f t="shared" si="49"/>
        <v>0</v>
      </c>
      <c r="M1067" s="2">
        <v>39941</v>
      </c>
      <c r="N1067">
        <v>70</v>
      </c>
      <c r="O1067">
        <v>53</v>
      </c>
      <c r="P1067">
        <v>17</v>
      </c>
      <c r="Q1067">
        <v>7</v>
      </c>
      <c r="R1067">
        <v>7</v>
      </c>
      <c r="S1067">
        <v>803</v>
      </c>
      <c r="T1067" t="str">
        <f>IFERROR(VLOOKUP(S1067,Sheet2!$A$6:$B$31,2,0),"Not Available")</f>
        <v>Doubtful &gt;= 2 year</v>
      </c>
      <c r="U1067" t="s">
        <v>21</v>
      </c>
      <c r="V1067">
        <v>0</v>
      </c>
      <c r="W1067" s="1">
        <v>1027</v>
      </c>
      <c r="X1067" s="2">
        <v>40329</v>
      </c>
      <c r="Y1067" s="1">
        <v>2713</v>
      </c>
      <c r="Z1067" s="1">
        <v>24864.17</v>
      </c>
    </row>
    <row r="1068" spans="1:26" x14ac:dyDescent="0.3">
      <c r="A1068">
        <v>62097033588</v>
      </c>
      <c r="B1068" t="s">
        <v>1010</v>
      </c>
      <c r="C1068">
        <v>72043277467</v>
      </c>
      <c r="D1068" t="s">
        <v>1012</v>
      </c>
      <c r="E1068" s="1">
        <v>42500</v>
      </c>
      <c r="F1068">
        <v>13.65</v>
      </c>
      <c r="G1068">
        <v>0</v>
      </c>
      <c r="H1068" s="1">
        <v>42470</v>
      </c>
      <c r="I1068" s="5">
        <f t="shared" si="50"/>
        <v>42470</v>
      </c>
      <c r="J1068" s="8">
        <f t="shared" si="48"/>
        <v>42.300796812749006</v>
      </c>
      <c r="K1068" s="1">
        <v>42470</v>
      </c>
      <c r="L1068" s="7">
        <f t="shared" si="49"/>
        <v>0</v>
      </c>
      <c r="M1068" s="2">
        <v>39944</v>
      </c>
      <c r="N1068">
        <v>70</v>
      </c>
      <c r="O1068">
        <v>28</v>
      </c>
      <c r="P1068">
        <v>42</v>
      </c>
      <c r="Q1068">
        <v>7</v>
      </c>
      <c r="R1068">
        <v>7</v>
      </c>
      <c r="S1068">
        <v>803</v>
      </c>
      <c r="T1068" t="str">
        <f>IFERROR(VLOOKUP(S1068,Sheet2!$A$6:$B$31,2,0),"Not Available")</f>
        <v>Doubtful &gt;= 2 year</v>
      </c>
      <c r="U1068" t="s">
        <v>21</v>
      </c>
      <c r="V1068">
        <v>0</v>
      </c>
      <c r="W1068" s="1">
        <v>1004</v>
      </c>
      <c r="X1068" s="2">
        <v>40359</v>
      </c>
      <c r="Y1068" s="1">
        <v>3605</v>
      </c>
      <c r="Z1068" s="1">
        <v>51800.71</v>
      </c>
    </row>
    <row r="1069" spans="1:26" x14ac:dyDescent="0.3">
      <c r="A1069">
        <v>62097399226</v>
      </c>
      <c r="B1069" t="s">
        <v>1010</v>
      </c>
      <c r="C1069">
        <v>72035571638</v>
      </c>
      <c r="D1069" t="s">
        <v>1013</v>
      </c>
      <c r="E1069" s="1">
        <v>42500</v>
      </c>
      <c r="F1069">
        <v>13.65</v>
      </c>
      <c r="G1069">
        <v>0</v>
      </c>
      <c r="H1069" s="1">
        <v>9100</v>
      </c>
      <c r="I1069" s="5">
        <f t="shared" si="50"/>
        <v>9100</v>
      </c>
      <c r="J1069" s="8">
        <f t="shared" si="48"/>
        <v>9.009900990099009</v>
      </c>
      <c r="K1069" s="1">
        <v>9100</v>
      </c>
      <c r="L1069" s="7">
        <f t="shared" si="49"/>
        <v>0</v>
      </c>
      <c r="M1069" s="2">
        <v>39951</v>
      </c>
      <c r="N1069">
        <v>70</v>
      </c>
      <c r="O1069">
        <v>61</v>
      </c>
      <c r="P1069">
        <v>9</v>
      </c>
      <c r="Q1069">
        <v>7</v>
      </c>
      <c r="R1069">
        <v>7</v>
      </c>
      <c r="S1069">
        <v>803</v>
      </c>
      <c r="T1069" t="str">
        <f>IFERROR(VLOOKUP(S1069,Sheet2!$A$6:$B$31,2,0),"Not Available")</f>
        <v>Doubtful &gt;= 2 year</v>
      </c>
      <c r="U1069" t="s">
        <v>21</v>
      </c>
      <c r="V1069">
        <v>0</v>
      </c>
      <c r="W1069" s="1">
        <v>1010</v>
      </c>
      <c r="X1069" s="2">
        <v>40390</v>
      </c>
      <c r="Y1069">
        <v>448</v>
      </c>
      <c r="Z1069" s="1">
        <v>12326.04</v>
      </c>
    </row>
    <row r="1070" spans="1:26" x14ac:dyDescent="0.3">
      <c r="A1070">
        <v>62097402388</v>
      </c>
      <c r="B1070" t="s">
        <v>1010</v>
      </c>
      <c r="C1070">
        <v>72037422630</v>
      </c>
      <c r="D1070" t="s">
        <v>1014</v>
      </c>
      <c r="E1070" s="1">
        <v>42500</v>
      </c>
      <c r="F1070">
        <v>13.65</v>
      </c>
      <c r="G1070">
        <v>0</v>
      </c>
      <c r="H1070" s="1">
        <v>10544</v>
      </c>
      <c r="I1070" s="5">
        <f t="shared" si="50"/>
        <v>10544</v>
      </c>
      <c r="J1070" s="8">
        <f t="shared" si="48"/>
        <v>10.43960396039604</v>
      </c>
      <c r="K1070" s="1">
        <v>10544</v>
      </c>
      <c r="L1070" s="7">
        <f t="shared" si="49"/>
        <v>0</v>
      </c>
      <c r="M1070" s="2">
        <v>39951</v>
      </c>
      <c r="N1070">
        <v>70</v>
      </c>
      <c r="O1070">
        <v>60</v>
      </c>
      <c r="P1070">
        <v>10</v>
      </c>
      <c r="Q1070">
        <v>7</v>
      </c>
      <c r="R1070">
        <v>7</v>
      </c>
      <c r="S1070">
        <v>803</v>
      </c>
      <c r="T1070" t="str">
        <f>IFERROR(VLOOKUP(S1070,Sheet2!$A$6:$B$31,2,0),"Not Available")</f>
        <v>Doubtful &gt;= 2 year</v>
      </c>
      <c r="U1070" t="s">
        <v>21</v>
      </c>
      <c r="V1070">
        <v>0</v>
      </c>
      <c r="W1070" s="1">
        <v>1010</v>
      </c>
      <c r="X1070" s="2">
        <v>40243</v>
      </c>
      <c r="Y1070" s="1">
        <v>1904</v>
      </c>
      <c r="Z1070" s="1">
        <v>14998.59</v>
      </c>
    </row>
    <row r="1071" spans="1:26" x14ac:dyDescent="0.3">
      <c r="A1071">
        <v>62098983438</v>
      </c>
      <c r="B1071" t="s">
        <v>1010</v>
      </c>
      <c r="C1071">
        <v>72044657153</v>
      </c>
      <c r="D1071" t="s">
        <v>1015</v>
      </c>
      <c r="E1071" s="1">
        <v>34000</v>
      </c>
      <c r="F1071">
        <v>13.65</v>
      </c>
      <c r="G1071">
        <v>0</v>
      </c>
      <c r="H1071" s="1">
        <v>31900</v>
      </c>
      <c r="I1071" s="5">
        <f t="shared" si="50"/>
        <v>31900</v>
      </c>
      <c r="J1071" s="8">
        <f t="shared" si="48"/>
        <v>37.179487179487182</v>
      </c>
      <c r="K1071" s="1">
        <v>31900</v>
      </c>
      <c r="L1071" s="7">
        <f t="shared" si="49"/>
        <v>0</v>
      </c>
      <c r="M1071" s="2">
        <v>39979</v>
      </c>
      <c r="N1071">
        <v>70</v>
      </c>
      <c r="O1071">
        <v>33</v>
      </c>
      <c r="P1071">
        <v>37</v>
      </c>
      <c r="Q1071">
        <v>7</v>
      </c>
      <c r="R1071">
        <v>7</v>
      </c>
      <c r="S1071">
        <v>803</v>
      </c>
      <c r="T1071" t="str">
        <f>IFERROR(VLOOKUP(S1071,Sheet2!$A$6:$B$31,2,0),"Not Available")</f>
        <v>Doubtful &gt;= 2 year</v>
      </c>
      <c r="U1071" t="s">
        <v>21</v>
      </c>
      <c r="V1071">
        <v>0</v>
      </c>
      <c r="W1071">
        <v>858</v>
      </c>
      <c r="X1071" s="2">
        <v>40451</v>
      </c>
      <c r="Y1071" s="1">
        <v>5448</v>
      </c>
      <c r="Z1071" s="1">
        <v>46385.66</v>
      </c>
    </row>
    <row r="1072" spans="1:26" x14ac:dyDescent="0.3">
      <c r="A1072">
        <v>62116136225</v>
      </c>
      <c r="B1072" t="s">
        <v>1010</v>
      </c>
      <c r="C1072">
        <v>72041052842</v>
      </c>
      <c r="D1072" t="s">
        <v>1016</v>
      </c>
      <c r="E1072" s="1">
        <v>40000</v>
      </c>
      <c r="F1072">
        <v>13.65</v>
      </c>
      <c r="G1072">
        <v>0</v>
      </c>
      <c r="H1072" s="1">
        <v>39429</v>
      </c>
      <c r="I1072" s="5">
        <f t="shared" si="50"/>
        <v>39429</v>
      </c>
      <c r="J1072" s="8">
        <f t="shared" si="48"/>
        <v>43.13894967177243</v>
      </c>
      <c r="K1072" s="1">
        <v>39429</v>
      </c>
      <c r="L1072" s="7">
        <f t="shared" si="49"/>
        <v>0</v>
      </c>
      <c r="M1072" s="2">
        <v>40149</v>
      </c>
      <c r="N1072">
        <v>63</v>
      </c>
      <c r="O1072">
        <v>20</v>
      </c>
      <c r="P1072">
        <v>43</v>
      </c>
      <c r="Q1072">
        <v>7</v>
      </c>
      <c r="R1072">
        <v>7</v>
      </c>
      <c r="S1072">
        <v>803</v>
      </c>
      <c r="T1072" t="str">
        <f>IFERROR(VLOOKUP(S1072,Sheet2!$A$6:$B$31,2,0),"Not Available")</f>
        <v>Doubtful &gt;= 2 year</v>
      </c>
      <c r="U1072" t="s">
        <v>21</v>
      </c>
      <c r="V1072">
        <v>0</v>
      </c>
      <c r="W1072">
        <v>914</v>
      </c>
      <c r="X1072" s="2">
        <v>40451</v>
      </c>
      <c r="Y1072">
        <v>320</v>
      </c>
      <c r="Z1072" s="1">
        <v>42745.7</v>
      </c>
    </row>
    <row r="1073" spans="1:26" x14ac:dyDescent="0.3">
      <c r="A1073">
        <v>62118385703</v>
      </c>
      <c r="B1073" t="s">
        <v>1010</v>
      </c>
      <c r="C1073">
        <v>72052536807</v>
      </c>
      <c r="D1073" t="s">
        <v>1017</v>
      </c>
      <c r="E1073" s="1">
        <v>42500</v>
      </c>
      <c r="F1073">
        <v>13.65</v>
      </c>
      <c r="G1073">
        <v>0</v>
      </c>
      <c r="H1073" s="1">
        <v>39512</v>
      </c>
      <c r="I1073" s="5">
        <f t="shared" si="50"/>
        <v>39512</v>
      </c>
      <c r="J1073" s="8">
        <f t="shared" si="48"/>
        <v>41.900318133616118</v>
      </c>
      <c r="K1073" s="1">
        <v>39512</v>
      </c>
      <c r="L1073" s="7">
        <f t="shared" si="49"/>
        <v>0</v>
      </c>
      <c r="M1073" s="2">
        <v>40173</v>
      </c>
      <c r="N1073">
        <v>63</v>
      </c>
      <c r="O1073">
        <v>21</v>
      </c>
      <c r="P1073">
        <v>42</v>
      </c>
      <c r="Q1073">
        <v>7</v>
      </c>
      <c r="R1073">
        <v>7</v>
      </c>
      <c r="S1073">
        <v>803</v>
      </c>
      <c r="T1073" t="str">
        <f>IFERROR(VLOOKUP(S1073,Sheet2!$A$6:$B$31,2,0),"Not Available")</f>
        <v>Doubtful &gt;= 2 year</v>
      </c>
      <c r="U1073" t="s">
        <v>21</v>
      </c>
      <c r="V1073">
        <v>0</v>
      </c>
      <c r="W1073">
        <v>943</v>
      </c>
      <c r="X1073" s="2">
        <v>40390</v>
      </c>
      <c r="Y1073" s="1">
        <v>2861</v>
      </c>
      <c r="Z1073" s="1">
        <v>48638.22</v>
      </c>
    </row>
    <row r="1074" spans="1:26" x14ac:dyDescent="0.3">
      <c r="A1074">
        <v>62118873675</v>
      </c>
      <c r="B1074" t="s">
        <v>1010</v>
      </c>
      <c r="C1074">
        <v>72056286386</v>
      </c>
      <c r="D1074" t="s">
        <v>1018</v>
      </c>
      <c r="E1074" s="1">
        <v>42500</v>
      </c>
      <c r="F1074">
        <v>13.65</v>
      </c>
      <c r="G1074">
        <v>0</v>
      </c>
      <c r="H1074" s="1">
        <v>43544</v>
      </c>
      <c r="I1074" s="5">
        <f t="shared" si="50"/>
        <v>43544</v>
      </c>
      <c r="J1074" s="8">
        <f t="shared" si="48"/>
        <v>45.835789473684208</v>
      </c>
      <c r="K1074" s="1">
        <v>43544</v>
      </c>
      <c r="L1074" s="7">
        <f t="shared" si="49"/>
        <v>0</v>
      </c>
      <c r="M1074" s="2">
        <v>40179</v>
      </c>
      <c r="N1074">
        <v>63</v>
      </c>
      <c r="O1074">
        <v>17</v>
      </c>
      <c r="P1074">
        <v>46</v>
      </c>
      <c r="Q1074">
        <v>7</v>
      </c>
      <c r="R1074">
        <v>7</v>
      </c>
      <c r="S1074">
        <v>803</v>
      </c>
      <c r="T1074" t="str">
        <f>IFERROR(VLOOKUP(S1074,Sheet2!$A$6:$B$31,2,0),"Not Available")</f>
        <v>Doubtful &gt;= 2 year</v>
      </c>
      <c r="U1074" t="s">
        <v>21</v>
      </c>
      <c r="V1074">
        <v>0</v>
      </c>
      <c r="W1074">
        <v>950</v>
      </c>
      <c r="X1074" s="2">
        <v>40243</v>
      </c>
      <c r="Y1074" s="1">
        <v>4039</v>
      </c>
      <c r="Z1074" s="1">
        <v>53819.74</v>
      </c>
    </row>
    <row r="1075" spans="1:26" x14ac:dyDescent="0.3">
      <c r="A1075">
        <v>62119136970</v>
      </c>
      <c r="B1075" t="s">
        <v>1010</v>
      </c>
      <c r="C1075">
        <v>72056414706</v>
      </c>
      <c r="D1075" t="s">
        <v>1019</v>
      </c>
      <c r="E1075" s="1">
        <v>42500</v>
      </c>
      <c r="F1075">
        <v>13.65</v>
      </c>
      <c r="G1075">
        <v>0</v>
      </c>
      <c r="H1075" s="1">
        <v>32575</v>
      </c>
      <c r="I1075" s="5">
        <f t="shared" si="50"/>
        <v>32575</v>
      </c>
      <c r="J1075" s="8">
        <f t="shared" si="48"/>
        <v>34.325605900948368</v>
      </c>
      <c r="K1075" s="1">
        <v>32575</v>
      </c>
      <c r="L1075" s="7">
        <f t="shared" si="49"/>
        <v>0</v>
      </c>
      <c r="M1075" s="2">
        <v>40183</v>
      </c>
      <c r="N1075">
        <v>63</v>
      </c>
      <c r="O1075">
        <v>29</v>
      </c>
      <c r="P1075">
        <v>34</v>
      </c>
      <c r="Q1075">
        <v>7</v>
      </c>
      <c r="R1075">
        <v>7</v>
      </c>
      <c r="S1075">
        <v>803</v>
      </c>
      <c r="T1075" t="str">
        <f>IFERROR(VLOOKUP(S1075,Sheet2!$A$6:$B$31,2,0),"Not Available")</f>
        <v>Doubtful &gt;= 2 year</v>
      </c>
      <c r="U1075" t="s">
        <v>21</v>
      </c>
      <c r="V1075">
        <v>0</v>
      </c>
      <c r="W1075">
        <v>949</v>
      </c>
      <c r="X1075" s="2">
        <v>40816</v>
      </c>
      <c r="Y1075">
        <v>0</v>
      </c>
      <c r="Z1075" s="1">
        <v>30643.56</v>
      </c>
    </row>
    <row r="1076" spans="1:26" x14ac:dyDescent="0.3">
      <c r="A1076">
        <v>62119829171</v>
      </c>
      <c r="B1076" t="s">
        <v>1010</v>
      </c>
      <c r="C1076">
        <v>72056748897</v>
      </c>
      <c r="D1076" t="s">
        <v>1020</v>
      </c>
      <c r="E1076" s="1">
        <v>42500</v>
      </c>
      <c r="F1076">
        <v>13.65</v>
      </c>
      <c r="G1076">
        <v>0</v>
      </c>
      <c r="H1076" s="1">
        <v>17500</v>
      </c>
      <c r="I1076" s="5">
        <f t="shared" si="50"/>
        <v>17500</v>
      </c>
      <c r="J1076" s="8">
        <f t="shared" si="48"/>
        <v>18.479408658922914</v>
      </c>
      <c r="K1076" s="1">
        <v>17500</v>
      </c>
      <c r="L1076" s="7">
        <f t="shared" si="49"/>
        <v>0</v>
      </c>
      <c r="M1076" s="2">
        <v>40189</v>
      </c>
      <c r="N1076">
        <v>63</v>
      </c>
      <c r="O1076">
        <v>45</v>
      </c>
      <c r="P1076">
        <v>18</v>
      </c>
      <c r="Q1076">
        <v>7</v>
      </c>
      <c r="R1076">
        <v>7</v>
      </c>
      <c r="S1076">
        <v>803</v>
      </c>
      <c r="T1076" t="str">
        <f>IFERROR(VLOOKUP(S1076,Sheet2!$A$6:$B$31,2,0),"Not Available")</f>
        <v>Doubtful &gt;= 2 year</v>
      </c>
      <c r="U1076" t="s">
        <v>21</v>
      </c>
      <c r="V1076">
        <v>0</v>
      </c>
      <c r="W1076">
        <v>947</v>
      </c>
      <c r="X1076" s="2">
        <v>40298</v>
      </c>
      <c r="Y1076">
        <v>487</v>
      </c>
      <c r="Z1076" s="1">
        <v>19086.59</v>
      </c>
    </row>
    <row r="1077" spans="1:26" x14ac:dyDescent="0.3">
      <c r="A1077">
        <v>62129695268</v>
      </c>
      <c r="B1077" t="s">
        <v>1010</v>
      </c>
      <c r="C1077">
        <v>72038848758</v>
      </c>
      <c r="D1077" t="s">
        <v>1021</v>
      </c>
      <c r="E1077" s="1">
        <v>28500</v>
      </c>
      <c r="F1077">
        <v>13.65</v>
      </c>
      <c r="G1077">
        <v>0</v>
      </c>
      <c r="H1077" s="1">
        <v>29000</v>
      </c>
      <c r="I1077" s="5">
        <f t="shared" si="50"/>
        <v>29000</v>
      </c>
      <c r="J1077" s="8">
        <f t="shared" si="48"/>
        <v>41.19318181818182</v>
      </c>
      <c r="K1077" s="1">
        <v>29000</v>
      </c>
      <c r="L1077" s="7">
        <f t="shared" si="49"/>
        <v>0</v>
      </c>
      <c r="M1077" s="2">
        <v>40292</v>
      </c>
      <c r="N1077">
        <v>60</v>
      </c>
      <c r="O1077">
        <v>19</v>
      </c>
      <c r="P1077">
        <v>41</v>
      </c>
      <c r="Q1077">
        <v>7</v>
      </c>
      <c r="R1077">
        <v>7</v>
      </c>
      <c r="S1077">
        <v>803</v>
      </c>
      <c r="T1077" t="str">
        <f>IFERROR(VLOOKUP(S1077,Sheet2!$A$6:$B$31,2,0),"Not Available")</f>
        <v>Doubtful &gt;= 2 year</v>
      </c>
      <c r="U1077" t="s">
        <v>21</v>
      </c>
      <c r="V1077">
        <v>0</v>
      </c>
      <c r="W1077">
        <v>704</v>
      </c>
      <c r="X1077" s="2">
        <v>40663</v>
      </c>
      <c r="Y1077" s="1">
        <v>5043</v>
      </c>
      <c r="Z1077" s="1">
        <v>34352.19</v>
      </c>
    </row>
    <row r="1078" spans="1:26" x14ac:dyDescent="0.3">
      <c r="A1078">
        <v>62408488175</v>
      </c>
      <c r="B1078" t="s">
        <v>1022</v>
      </c>
      <c r="C1078">
        <v>72137441435</v>
      </c>
      <c r="D1078" t="s">
        <v>1023</v>
      </c>
      <c r="E1078" s="1">
        <v>15000</v>
      </c>
      <c r="F1078">
        <v>4</v>
      </c>
      <c r="G1078" s="1">
        <v>12500</v>
      </c>
      <c r="H1078" s="1">
        <v>12202</v>
      </c>
      <c r="I1078" s="5">
        <f t="shared" si="50"/>
        <v>0</v>
      </c>
      <c r="J1078" s="8">
        <f t="shared" si="48"/>
        <v>0</v>
      </c>
      <c r="K1078">
        <v>0</v>
      </c>
      <c r="L1078" s="7">
        <f t="shared" si="49"/>
        <v>0</v>
      </c>
      <c r="M1078" s="2">
        <v>42079</v>
      </c>
      <c r="N1078">
        <v>12</v>
      </c>
      <c r="O1078">
        <v>12</v>
      </c>
      <c r="P1078">
        <v>0</v>
      </c>
      <c r="Q1078">
        <v>0</v>
      </c>
      <c r="R1078">
        <v>0</v>
      </c>
      <c r="S1078">
        <v>0</v>
      </c>
      <c r="T1078" t="str">
        <f>IFERROR(VLOOKUP(S1078,Sheet2!$A$6:$B$31,2,0),"Not Available")</f>
        <v>Not Available</v>
      </c>
      <c r="U1078" t="s">
        <v>21</v>
      </c>
      <c r="V1078">
        <v>0</v>
      </c>
      <c r="W1078">
        <v>292</v>
      </c>
      <c r="X1078" t="s">
        <v>22</v>
      </c>
      <c r="Y1078">
        <v>0</v>
      </c>
      <c r="Z1078">
        <v>0</v>
      </c>
    </row>
    <row r="1079" spans="1:26" x14ac:dyDescent="0.3">
      <c r="A1079">
        <v>62408980246</v>
      </c>
      <c r="B1079" t="s">
        <v>1022</v>
      </c>
      <c r="C1079">
        <v>72189097965</v>
      </c>
      <c r="D1079" t="s">
        <v>1024</v>
      </c>
      <c r="E1079" s="1">
        <v>15000</v>
      </c>
      <c r="F1079">
        <v>4</v>
      </c>
      <c r="G1079" s="1">
        <v>11940</v>
      </c>
      <c r="H1079" s="1">
        <v>10544</v>
      </c>
      <c r="I1079" s="5">
        <f t="shared" si="50"/>
        <v>0</v>
      </c>
      <c r="J1079" s="8">
        <f t="shared" si="48"/>
        <v>0</v>
      </c>
      <c r="K1079">
        <v>0</v>
      </c>
      <c r="L1079" s="7">
        <f t="shared" si="49"/>
        <v>0</v>
      </c>
      <c r="M1079" s="2">
        <v>42081</v>
      </c>
      <c r="N1079">
        <v>12</v>
      </c>
      <c r="O1079">
        <v>12</v>
      </c>
      <c r="P1079">
        <v>0</v>
      </c>
      <c r="Q1079">
        <v>0</v>
      </c>
      <c r="R1079">
        <v>0</v>
      </c>
      <c r="S1079">
        <v>0</v>
      </c>
      <c r="T1079" t="str">
        <f>IFERROR(VLOOKUP(S1079,Sheet2!$A$6:$B$31,2,0),"Not Available")</f>
        <v>Not Available</v>
      </c>
      <c r="U1079" t="s">
        <v>21</v>
      </c>
      <c r="V1079">
        <v>0</v>
      </c>
      <c r="W1079">
        <v>297</v>
      </c>
      <c r="X1079" t="s">
        <v>22</v>
      </c>
      <c r="Y1079">
        <v>0</v>
      </c>
      <c r="Z1079">
        <v>0</v>
      </c>
    </row>
    <row r="1080" spans="1:26" x14ac:dyDescent="0.3">
      <c r="A1080">
        <v>62409741503</v>
      </c>
      <c r="B1080" t="s">
        <v>1022</v>
      </c>
      <c r="C1080">
        <v>72065745636</v>
      </c>
      <c r="D1080" t="s">
        <v>1025</v>
      </c>
      <c r="E1080" s="1">
        <v>15000</v>
      </c>
      <c r="F1080">
        <v>4</v>
      </c>
      <c r="G1080" s="1">
        <v>11940</v>
      </c>
      <c r="H1080" s="1">
        <v>12126</v>
      </c>
      <c r="I1080" s="5">
        <f t="shared" si="50"/>
        <v>186</v>
      </c>
      <c r="J1080" s="8">
        <f t="shared" si="48"/>
        <v>0.6262626262626263</v>
      </c>
      <c r="K1080">
        <v>186</v>
      </c>
      <c r="L1080" s="7">
        <f t="shared" si="49"/>
        <v>0</v>
      </c>
      <c r="M1080" s="2">
        <v>42083</v>
      </c>
      <c r="N1080">
        <v>12</v>
      </c>
      <c r="O1080">
        <v>11</v>
      </c>
      <c r="P1080">
        <v>1</v>
      </c>
      <c r="Q1080">
        <v>0</v>
      </c>
      <c r="R1080">
        <v>0</v>
      </c>
      <c r="S1080">
        <v>0</v>
      </c>
      <c r="T1080" t="str">
        <f>IFERROR(VLOOKUP(S1080,Sheet2!$A$6:$B$31,2,0),"Not Available")</f>
        <v>Not Available</v>
      </c>
      <c r="U1080" t="s">
        <v>21</v>
      </c>
      <c r="V1080">
        <v>0</v>
      </c>
      <c r="W1080">
        <v>297</v>
      </c>
      <c r="X1080" s="2">
        <v>42460</v>
      </c>
      <c r="Y1080">
        <v>0</v>
      </c>
      <c r="Z1080">
        <v>0</v>
      </c>
    </row>
    <row r="1081" spans="1:26" x14ac:dyDescent="0.3">
      <c r="A1081">
        <v>62409747695</v>
      </c>
      <c r="B1081" t="s">
        <v>1022</v>
      </c>
      <c r="C1081">
        <v>72180230930</v>
      </c>
      <c r="D1081" t="s">
        <v>1026</v>
      </c>
      <c r="E1081" s="1">
        <v>15000</v>
      </c>
      <c r="F1081">
        <v>4</v>
      </c>
      <c r="G1081" s="1">
        <v>11940</v>
      </c>
      <c r="H1081" s="1">
        <v>12231</v>
      </c>
      <c r="I1081" s="5">
        <f t="shared" si="50"/>
        <v>291</v>
      </c>
      <c r="J1081" s="8">
        <f t="shared" si="48"/>
        <v>0.97979797979797978</v>
      </c>
      <c r="K1081">
        <v>291</v>
      </c>
      <c r="L1081" s="7">
        <f t="shared" si="49"/>
        <v>0</v>
      </c>
      <c r="M1081" s="2">
        <v>42083</v>
      </c>
      <c r="N1081">
        <v>12</v>
      </c>
      <c r="O1081">
        <v>11</v>
      </c>
      <c r="P1081">
        <v>1</v>
      </c>
      <c r="Q1081">
        <v>0</v>
      </c>
      <c r="R1081">
        <v>0</v>
      </c>
      <c r="S1081">
        <v>0</v>
      </c>
      <c r="T1081" t="str">
        <f>IFERROR(VLOOKUP(S1081,Sheet2!$A$6:$B$31,2,0),"Not Available")</f>
        <v>Not Available</v>
      </c>
      <c r="U1081" t="s">
        <v>21</v>
      </c>
      <c r="V1081">
        <v>0</v>
      </c>
      <c r="W1081">
        <v>297</v>
      </c>
      <c r="X1081" s="2">
        <v>42460</v>
      </c>
      <c r="Y1081">
        <v>0</v>
      </c>
      <c r="Z1081">
        <v>0</v>
      </c>
    </row>
    <row r="1082" spans="1:26" x14ac:dyDescent="0.3">
      <c r="A1082">
        <v>62410905912</v>
      </c>
      <c r="B1082" t="s">
        <v>1022</v>
      </c>
      <c r="C1082">
        <v>72097872893</v>
      </c>
      <c r="D1082" t="s">
        <v>1027</v>
      </c>
      <c r="E1082" s="1">
        <v>15000</v>
      </c>
      <c r="F1082">
        <v>4</v>
      </c>
      <c r="G1082" s="1">
        <v>12000</v>
      </c>
      <c r="H1082" s="1">
        <v>11612</v>
      </c>
      <c r="I1082" s="5">
        <f t="shared" si="50"/>
        <v>0</v>
      </c>
      <c r="J1082" s="8">
        <f t="shared" si="48"/>
        <v>0</v>
      </c>
      <c r="K1082">
        <v>0</v>
      </c>
      <c r="L1082" s="7">
        <f t="shared" si="49"/>
        <v>0</v>
      </c>
      <c r="M1082" s="2">
        <v>42089</v>
      </c>
      <c r="N1082">
        <v>12</v>
      </c>
      <c r="O1082">
        <v>12</v>
      </c>
      <c r="P1082">
        <v>0</v>
      </c>
      <c r="Q1082">
        <v>0</v>
      </c>
      <c r="R1082">
        <v>0</v>
      </c>
      <c r="S1082">
        <v>0</v>
      </c>
      <c r="T1082" t="str">
        <f>IFERROR(VLOOKUP(S1082,Sheet2!$A$6:$B$31,2,0),"Not Available")</f>
        <v>Not Available</v>
      </c>
      <c r="U1082" t="s">
        <v>21</v>
      </c>
      <c r="V1082">
        <v>0</v>
      </c>
      <c r="W1082">
        <v>292</v>
      </c>
      <c r="X1082" t="s">
        <v>22</v>
      </c>
      <c r="Y1082">
        <v>0</v>
      </c>
      <c r="Z1082">
        <v>0</v>
      </c>
    </row>
    <row r="1083" spans="1:26" x14ac:dyDescent="0.3">
      <c r="A1083">
        <v>62414994310</v>
      </c>
      <c r="B1083" t="s">
        <v>1022</v>
      </c>
      <c r="C1083">
        <v>72164060172</v>
      </c>
      <c r="D1083" t="s">
        <v>1028</v>
      </c>
      <c r="E1083" s="1">
        <v>15000</v>
      </c>
      <c r="F1083">
        <v>4</v>
      </c>
      <c r="G1083" s="1">
        <v>12250</v>
      </c>
      <c r="H1083" s="1">
        <v>6796</v>
      </c>
      <c r="I1083" s="5">
        <f t="shared" si="50"/>
        <v>0</v>
      </c>
      <c r="J1083" s="8">
        <f t="shared" si="48"/>
        <v>0</v>
      </c>
      <c r="K1083">
        <v>0</v>
      </c>
      <c r="L1083" s="7">
        <f t="shared" si="49"/>
        <v>0</v>
      </c>
      <c r="M1083" s="2">
        <v>42121</v>
      </c>
      <c r="N1083">
        <v>10</v>
      </c>
      <c r="O1083">
        <v>10</v>
      </c>
      <c r="P1083">
        <v>0</v>
      </c>
      <c r="Q1083">
        <v>0</v>
      </c>
      <c r="R1083">
        <v>0</v>
      </c>
      <c r="S1083">
        <v>0</v>
      </c>
      <c r="T1083" t="str">
        <f>IFERROR(VLOOKUP(S1083,Sheet2!$A$6:$B$31,2,0),"Not Available")</f>
        <v>Not Available</v>
      </c>
      <c r="U1083" t="s">
        <v>21</v>
      </c>
      <c r="V1083">
        <v>0</v>
      </c>
      <c r="W1083">
        <v>293</v>
      </c>
      <c r="X1083" t="s">
        <v>22</v>
      </c>
      <c r="Y1083">
        <v>0</v>
      </c>
      <c r="Z1083">
        <v>0</v>
      </c>
    </row>
    <row r="1084" spans="1:26" x14ac:dyDescent="0.3">
      <c r="A1084">
        <v>62421550749</v>
      </c>
      <c r="B1084" t="s">
        <v>1022</v>
      </c>
      <c r="C1084">
        <v>72222124746</v>
      </c>
      <c r="D1084" t="s">
        <v>1029</v>
      </c>
      <c r="E1084" s="1">
        <v>10000</v>
      </c>
      <c r="F1084">
        <v>4</v>
      </c>
      <c r="G1084" s="1">
        <v>7624</v>
      </c>
      <c r="H1084" s="1">
        <v>7056</v>
      </c>
      <c r="I1084" s="5">
        <f t="shared" si="50"/>
        <v>0</v>
      </c>
      <c r="J1084" s="8">
        <f t="shared" si="48"/>
        <v>0</v>
      </c>
      <c r="K1084">
        <v>0</v>
      </c>
      <c r="L1084" s="7">
        <f t="shared" si="49"/>
        <v>0</v>
      </c>
      <c r="M1084" s="2">
        <v>42172</v>
      </c>
      <c r="N1084">
        <v>8</v>
      </c>
      <c r="O1084">
        <v>8</v>
      </c>
      <c r="P1084">
        <v>0</v>
      </c>
      <c r="Q1084">
        <v>0</v>
      </c>
      <c r="R1084">
        <v>0</v>
      </c>
      <c r="S1084">
        <v>0</v>
      </c>
      <c r="T1084" t="str">
        <f>IFERROR(VLOOKUP(S1084,Sheet2!$A$6:$B$31,2,0),"Not Available")</f>
        <v>Not Available</v>
      </c>
      <c r="U1084" t="s">
        <v>21</v>
      </c>
      <c r="V1084">
        <v>0</v>
      </c>
      <c r="W1084">
        <v>291</v>
      </c>
      <c r="X1084" t="s">
        <v>22</v>
      </c>
      <c r="Y1084">
        <v>0</v>
      </c>
      <c r="Z1084">
        <v>0</v>
      </c>
    </row>
    <row r="1085" spans="1:26" x14ac:dyDescent="0.3">
      <c r="A1085">
        <v>62427113500</v>
      </c>
      <c r="B1085" t="s">
        <v>1022</v>
      </c>
      <c r="C1085">
        <v>72223238720</v>
      </c>
      <c r="D1085" t="s">
        <v>1030</v>
      </c>
      <c r="E1085" s="1">
        <v>10000</v>
      </c>
      <c r="F1085">
        <v>4</v>
      </c>
      <c r="G1085" s="1">
        <v>8728</v>
      </c>
      <c r="H1085" s="1">
        <v>8359</v>
      </c>
      <c r="I1085" s="5">
        <f t="shared" si="50"/>
        <v>0</v>
      </c>
      <c r="J1085" s="8">
        <f t="shared" si="48"/>
        <v>0</v>
      </c>
      <c r="K1085">
        <v>0</v>
      </c>
      <c r="L1085" s="7">
        <f t="shared" si="49"/>
        <v>0</v>
      </c>
      <c r="M1085" s="2">
        <v>42207</v>
      </c>
      <c r="N1085">
        <v>7</v>
      </c>
      <c r="O1085">
        <v>7</v>
      </c>
      <c r="P1085">
        <v>0</v>
      </c>
      <c r="Q1085">
        <v>0</v>
      </c>
      <c r="R1085">
        <v>0</v>
      </c>
      <c r="S1085">
        <v>0</v>
      </c>
      <c r="T1085" t="str">
        <f>IFERROR(VLOOKUP(S1085,Sheet2!$A$6:$B$31,2,0),"Not Available")</f>
        <v>Not Available</v>
      </c>
      <c r="U1085" t="s">
        <v>21</v>
      </c>
      <c r="V1085">
        <v>0</v>
      </c>
      <c r="W1085">
        <v>190</v>
      </c>
      <c r="X1085" t="s">
        <v>22</v>
      </c>
      <c r="Y1085">
        <v>0</v>
      </c>
      <c r="Z1085">
        <v>0</v>
      </c>
    </row>
    <row r="1086" spans="1:26" x14ac:dyDescent="0.3">
      <c r="A1086">
        <v>62431843019</v>
      </c>
      <c r="B1086" t="s">
        <v>1022</v>
      </c>
      <c r="C1086">
        <v>72030413188</v>
      </c>
      <c r="D1086" t="s">
        <v>1031</v>
      </c>
      <c r="E1086" s="1">
        <v>15000</v>
      </c>
      <c r="F1086">
        <v>4</v>
      </c>
      <c r="G1086" s="1">
        <v>13306</v>
      </c>
      <c r="H1086" s="1">
        <v>12855</v>
      </c>
      <c r="I1086" s="5">
        <f t="shared" si="50"/>
        <v>0</v>
      </c>
      <c r="J1086" s="8">
        <f t="shared" si="48"/>
        <v>0</v>
      </c>
      <c r="K1086">
        <v>0</v>
      </c>
      <c r="L1086" s="7">
        <f t="shared" si="49"/>
        <v>0</v>
      </c>
      <c r="M1086" s="2">
        <v>42236</v>
      </c>
      <c r="N1086">
        <v>7</v>
      </c>
      <c r="O1086">
        <v>7</v>
      </c>
      <c r="P1086">
        <v>0</v>
      </c>
      <c r="Q1086">
        <v>0</v>
      </c>
      <c r="R1086">
        <v>0</v>
      </c>
      <c r="S1086">
        <v>0</v>
      </c>
      <c r="T1086" t="str">
        <f>IFERROR(VLOOKUP(S1086,Sheet2!$A$6:$B$31,2,0),"Not Available")</f>
        <v>Not Available</v>
      </c>
      <c r="U1086" t="s">
        <v>21</v>
      </c>
      <c r="V1086">
        <v>0</v>
      </c>
      <c r="W1086">
        <v>288</v>
      </c>
      <c r="X1086" t="s">
        <v>22</v>
      </c>
      <c r="Y1086">
        <v>0</v>
      </c>
      <c r="Z1086">
        <v>0</v>
      </c>
    </row>
    <row r="1087" spans="1:26" x14ac:dyDescent="0.3">
      <c r="A1087">
        <v>62443497813</v>
      </c>
      <c r="B1087" t="s">
        <v>1022</v>
      </c>
      <c r="C1087">
        <v>72126196960</v>
      </c>
      <c r="D1087" t="s">
        <v>1032</v>
      </c>
      <c r="E1087" s="1">
        <v>15000</v>
      </c>
      <c r="F1087">
        <v>4</v>
      </c>
      <c r="G1087" s="1">
        <v>14044</v>
      </c>
      <c r="H1087" s="1">
        <v>14233</v>
      </c>
      <c r="I1087" s="5">
        <f t="shared" si="50"/>
        <v>189</v>
      </c>
      <c r="J1087" s="8">
        <f t="shared" si="48"/>
        <v>0.65625</v>
      </c>
      <c r="K1087">
        <v>189</v>
      </c>
      <c r="L1087" s="7">
        <f t="shared" si="49"/>
        <v>0</v>
      </c>
      <c r="M1087" s="2">
        <v>42315</v>
      </c>
      <c r="N1087">
        <v>3</v>
      </c>
      <c r="O1087">
        <v>2</v>
      </c>
      <c r="P1087">
        <v>1</v>
      </c>
      <c r="Q1087">
        <v>0</v>
      </c>
      <c r="R1087">
        <v>0</v>
      </c>
      <c r="S1087">
        <v>0</v>
      </c>
      <c r="T1087" t="str">
        <f>IFERROR(VLOOKUP(S1087,Sheet2!$A$6:$B$31,2,0),"Not Available")</f>
        <v>Not Available</v>
      </c>
      <c r="U1087" t="s">
        <v>21</v>
      </c>
      <c r="V1087">
        <v>0</v>
      </c>
      <c r="W1087">
        <v>288</v>
      </c>
      <c r="X1087" s="2">
        <v>42460</v>
      </c>
      <c r="Y1087">
        <v>0</v>
      </c>
      <c r="Z1087">
        <v>0</v>
      </c>
    </row>
    <row r="1088" spans="1:26" x14ac:dyDescent="0.3">
      <c r="A1088">
        <v>62445628132</v>
      </c>
      <c r="B1088" t="s">
        <v>1022</v>
      </c>
      <c r="C1088">
        <v>72193828607</v>
      </c>
      <c r="D1088" t="s">
        <v>1033</v>
      </c>
      <c r="E1088" s="1">
        <v>15000</v>
      </c>
      <c r="F1088">
        <v>4</v>
      </c>
      <c r="G1088" s="1">
        <v>14044</v>
      </c>
      <c r="H1088" s="1">
        <v>14003</v>
      </c>
      <c r="I1088" s="5">
        <f t="shared" si="50"/>
        <v>0</v>
      </c>
      <c r="J1088" s="8">
        <f t="shared" si="48"/>
        <v>0</v>
      </c>
      <c r="K1088">
        <v>0</v>
      </c>
      <c r="L1088" s="7">
        <f t="shared" si="49"/>
        <v>0</v>
      </c>
      <c r="M1088" s="2">
        <v>42332</v>
      </c>
      <c r="N1088">
        <v>3</v>
      </c>
      <c r="O1088">
        <v>3</v>
      </c>
      <c r="P1088">
        <v>0</v>
      </c>
      <c r="Q1088">
        <v>0</v>
      </c>
      <c r="R1088">
        <v>0</v>
      </c>
      <c r="S1088">
        <v>0</v>
      </c>
      <c r="T1088" t="str">
        <f>IFERROR(VLOOKUP(S1088,Sheet2!$A$6:$B$31,2,0),"Not Available")</f>
        <v>Not Available</v>
      </c>
      <c r="U1088" t="s">
        <v>21</v>
      </c>
      <c r="V1088">
        <v>0</v>
      </c>
      <c r="W1088">
        <v>288</v>
      </c>
      <c r="X1088" t="s">
        <v>22</v>
      </c>
      <c r="Y1088">
        <v>0</v>
      </c>
      <c r="Z1088">
        <v>0</v>
      </c>
    </row>
    <row r="1089" spans="1:26" x14ac:dyDescent="0.3">
      <c r="A1089">
        <v>62447651840</v>
      </c>
      <c r="B1089" t="s">
        <v>1022</v>
      </c>
      <c r="C1089">
        <v>72235833485</v>
      </c>
      <c r="D1089" t="s">
        <v>1034</v>
      </c>
      <c r="E1089" s="1">
        <v>15000</v>
      </c>
      <c r="F1089">
        <v>4</v>
      </c>
      <c r="G1089" s="1">
        <v>14250</v>
      </c>
      <c r="H1089" s="1">
        <v>13679</v>
      </c>
      <c r="I1089" s="5">
        <f t="shared" si="50"/>
        <v>0</v>
      </c>
      <c r="J1089" s="8">
        <f t="shared" si="48"/>
        <v>0</v>
      </c>
      <c r="K1089">
        <v>0</v>
      </c>
      <c r="L1089" s="7">
        <f t="shared" si="49"/>
        <v>0</v>
      </c>
      <c r="M1089" s="2">
        <v>42347</v>
      </c>
      <c r="N1089">
        <v>2</v>
      </c>
      <c r="O1089">
        <v>2</v>
      </c>
      <c r="P1089">
        <v>0</v>
      </c>
      <c r="Q1089">
        <v>0</v>
      </c>
      <c r="R1089">
        <v>0</v>
      </c>
      <c r="S1089">
        <v>0</v>
      </c>
      <c r="T1089" t="str">
        <f>IFERROR(VLOOKUP(S1089,Sheet2!$A$6:$B$31,2,0),"Not Available")</f>
        <v>Not Available</v>
      </c>
      <c r="U1089" t="s">
        <v>21</v>
      </c>
      <c r="V1089">
        <v>0</v>
      </c>
      <c r="W1089">
        <v>300</v>
      </c>
      <c r="X1089" t="s">
        <v>22</v>
      </c>
      <c r="Y1089">
        <v>0</v>
      </c>
      <c r="Z1089">
        <v>0</v>
      </c>
    </row>
    <row r="1090" spans="1:26" x14ac:dyDescent="0.3">
      <c r="A1090">
        <v>62448002269</v>
      </c>
      <c r="B1090" t="s">
        <v>1022</v>
      </c>
      <c r="C1090">
        <v>72136045964</v>
      </c>
      <c r="D1090" t="s">
        <v>1035</v>
      </c>
      <c r="E1090" s="1">
        <v>15000</v>
      </c>
      <c r="F1090">
        <v>4</v>
      </c>
      <c r="G1090" s="1">
        <v>14283</v>
      </c>
      <c r="H1090" s="1">
        <v>13172</v>
      </c>
      <c r="I1090" s="5">
        <f t="shared" si="50"/>
        <v>0</v>
      </c>
      <c r="J1090" s="8">
        <f t="shared" si="48"/>
        <v>0</v>
      </c>
      <c r="K1090">
        <v>0</v>
      </c>
      <c r="L1090" s="7">
        <f t="shared" si="49"/>
        <v>0</v>
      </c>
      <c r="M1090" s="2">
        <v>42354</v>
      </c>
      <c r="N1090">
        <v>2</v>
      </c>
      <c r="O1090">
        <v>2</v>
      </c>
      <c r="P1090">
        <v>0</v>
      </c>
      <c r="Q1090">
        <v>0</v>
      </c>
      <c r="R1090">
        <v>0</v>
      </c>
      <c r="S1090">
        <v>0</v>
      </c>
      <c r="T1090" t="str">
        <f>IFERROR(VLOOKUP(S1090,Sheet2!$A$6:$B$31,2,0),"Not Available")</f>
        <v>Not Available</v>
      </c>
      <c r="U1090" t="s">
        <v>21</v>
      </c>
      <c r="V1090">
        <v>0</v>
      </c>
      <c r="W1090">
        <v>289</v>
      </c>
      <c r="X1090" t="s">
        <v>22</v>
      </c>
      <c r="Y1090">
        <v>0</v>
      </c>
      <c r="Z1090">
        <v>0</v>
      </c>
    </row>
    <row r="1091" spans="1:26" x14ac:dyDescent="0.3">
      <c r="A1091">
        <v>62454741735</v>
      </c>
      <c r="B1091" t="s">
        <v>1022</v>
      </c>
      <c r="C1091">
        <v>72096542458</v>
      </c>
      <c r="D1091" t="s">
        <v>1036</v>
      </c>
      <c r="E1091" s="1">
        <v>15000</v>
      </c>
      <c r="F1091">
        <v>4</v>
      </c>
      <c r="G1091" s="1">
        <v>14745</v>
      </c>
      <c r="H1091" s="1">
        <v>14791</v>
      </c>
      <c r="I1091" s="5">
        <f t="shared" si="50"/>
        <v>46</v>
      </c>
      <c r="J1091" s="8">
        <f t="shared" ref="J1091:J1154" si="51">I1091/W1091</f>
        <v>0.15032679738562091</v>
      </c>
      <c r="K1091">
        <v>46</v>
      </c>
      <c r="L1091" s="7">
        <f t="shared" ref="L1091:L1154" si="52">I1091-K1091</f>
        <v>0</v>
      </c>
      <c r="M1091" s="2">
        <v>42405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 t="str">
        <f>IFERROR(VLOOKUP(S1091,Sheet2!$A$6:$B$31,2,0),"Not Available")</f>
        <v>Not Available</v>
      </c>
      <c r="U1091" t="s">
        <v>21</v>
      </c>
      <c r="V1091">
        <v>0</v>
      </c>
      <c r="W1091">
        <v>306</v>
      </c>
      <c r="X1091" s="2">
        <v>42460</v>
      </c>
      <c r="Y1091">
        <v>0</v>
      </c>
      <c r="Z1091">
        <v>0</v>
      </c>
    </row>
    <row r="1092" spans="1:26" x14ac:dyDescent="0.3">
      <c r="A1092">
        <v>62408490933</v>
      </c>
      <c r="B1092" t="s">
        <v>1022</v>
      </c>
      <c r="C1092">
        <v>72088705403</v>
      </c>
      <c r="D1092" t="s">
        <v>1037</v>
      </c>
      <c r="E1092" s="1">
        <v>15000</v>
      </c>
      <c r="F1092">
        <v>4</v>
      </c>
      <c r="G1092" s="1">
        <v>12000</v>
      </c>
      <c r="H1092" s="1">
        <v>12619</v>
      </c>
      <c r="I1092" s="5">
        <f t="shared" ref="I1092:I1155" si="53">IF(G1092&lt;H1092,H1092-G1092,0)</f>
        <v>619</v>
      </c>
      <c r="J1092" s="8">
        <f t="shared" si="51"/>
        <v>2.1198630136986303</v>
      </c>
      <c r="K1092">
        <v>619</v>
      </c>
      <c r="L1092" s="7">
        <f t="shared" si="52"/>
        <v>0</v>
      </c>
      <c r="M1092" s="2">
        <v>42079</v>
      </c>
      <c r="N1092">
        <v>12</v>
      </c>
      <c r="O1092">
        <v>10</v>
      </c>
      <c r="P1092">
        <v>2</v>
      </c>
      <c r="Q1092">
        <v>2</v>
      </c>
      <c r="R1092">
        <v>2</v>
      </c>
      <c r="S1092">
        <v>702</v>
      </c>
      <c r="T1092" t="str">
        <f>IFERROR(VLOOKUP(S1092,Sheet2!$A$6:$B$31,2,0),"Not Available")</f>
        <v>Irregularity &gt;=30 days</v>
      </c>
      <c r="U1092" t="s">
        <v>21</v>
      </c>
      <c r="V1092">
        <v>0</v>
      </c>
      <c r="W1092">
        <v>292</v>
      </c>
      <c r="X1092" s="2">
        <v>42429</v>
      </c>
      <c r="Y1092">
        <v>0</v>
      </c>
      <c r="Z1092">
        <v>0</v>
      </c>
    </row>
    <row r="1093" spans="1:26" x14ac:dyDescent="0.3">
      <c r="A1093">
        <v>62408798539</v>
      </c>
      <c r="B1093" t="s">
        <v>1022</v>
      </c>
      <c r="C1093">
        <v>72216580649</v>
      </c>
      <c r="D1093" t="s">
        <v>1038</v>
      </c>
      <c r="E1093" s="1">
        <v>15000</v>
      </c>
      <c r="F1093">
        <v>4</v>
      </c>
      <c r="G1093" s="1">
        <v>12940</v>
      </c>
      <c r="H1093" s="1">
        <v>13832</v>
      </c>
      <c r="I1093" s="5">
        <f t="shared" si="53"/>
        <v>892</v>
      </c>
      <c r="J1093" s="8">
        <f t="shared" si="51"/>
        <v>3.0033670033670035</v>
      </c>
      <c r="K1093">
        <v>892</v>
      </c>
      <c r="L1093" s="7">
        <f t="shared" si="52"/>
        <v>0</v>
      </c>
      <c r="M1093" s="2">
        <v>42080</v>
      </c>
      <c r="N1093">
        <v>12</v>
      </c>
      <c r="O1093">
        <v>9</v>
      </c>
      <c r="P1093">
        <v>3</v>
      </c>
      <c r="Q1093">
        <v>2</v>
      </c>
      <c r="R1093">
        <v>2</v>
      </c>
      <c r="S1093">
        <v>702</v>
      </c>
      <c r="T1093" t="str">
        <f>IFERROR(VLOOKUP(S1093,Sheet2!$A$6:$B$31,2,0),"Not Available")</f>
        <v>Irregularity &gt;=30 days</v>
      </c>
      <c r="U1093" t="s">
        <v>21</v>
      </c>
      <c r="V1093">
        <v>0</v>
      </c>
      <c r="W1093">
        <v>297</v>
      </c>
      <c r="X1093" s="2">
        <v>42412</v>
      </c>
      <c r="Y1093">
        <v>0</v>
      </c>
      <c r="Z1093">
        <v>0</v>
      </c>
    </row>
    <row r="1094" spans="1:26" x14ac:dyDescent="0.3">
      <c r="A1094">
        <v>62409372066</v>
      </c>
      <c r="B1094" t="s">
        <v>1022</v>
      </c>
      <c r="C1094">
        <v>72147595358</v>
      </c>
      <c r="D1094" t="s">
        <v>1039</v>
      </c>
      <c r="E1094" s="1">
        <v>15000</v>
      </c>
      <c r="F1094">
        <v>4</v>
      </c>
      <c r="G1094" s="1">
        <v>11940</v>
      </c>
      <c r="H1094" s="1">
        <v>12451</v>
      </c>
      <c r="I1094" s="5">
        <f t="shared" si="53"/>
        <v>511</v>
      </c>
      <c r="J1094" s="8">
        <f t="shared" si="51"/>
        <v>1.7205387205387206</v>
      </c>
      <c r="K1094">
        <v>511</v>
      </c>
      <c r="L1094" s="7">
        <f t="shared" si="52"/>
        <v>0</v>
      </c>
      <c r="M1094" s="2">
        <v>42082</v>
      </c>
      <c r="N1094">
        <v>12</v>
      </c>
      <c r="O1094">
        <v>10</v>
      </c>
      <c r="P1094">
        <v>2</v>
      </c>
      <c r="Q1094">
        <v>2</v>
      </c>
      <c r="R1094">
        <v>2</v>
      </c>
      <c r="S1094">
        <v>702</v>
      </c>
      <c r="T1094" t="str">
        <f>IFERROR(VLOOKUP(S1094,Sheet2!$A$6:$B$31,2,0),"Not Available")</f>
        <v>Irregularity &gt;=30 days</v>
      </c>
      <c r="U1094" t="s">
        <v>21</v>
      </c>
      <c r="V1094">
        <v>0</v>
      </c>
      <c r="W1094">
        <v>297</v>
      </c>
      <c r="X1094" s="2">
        <v>42429</v>
      </c>
      <c r="Y1094">
        <v>0</v>
      </c>
      <c r="Z1094">
        <v>0</v>
      </c>
    </row>
    <row r="1095" spans="1:26" x14ac:dyDescent="0.3">
      <c r="A1095">
        <v>62410917214</v>
      </c>
      <c r="B1095" t="s">
        <v>1022</v>
      </c>
      <c r="C1095">
        <v>72217630250</v>
      </c>
      <c r="D1095" t="s">
        <v>1040</v>
      </c>
      <c r="E1095" s="1">
        <v>15000</v>
      </c>
      <c r="F1095">
        <v>4</v>
      </c>
      <c r="G1095" s="1">
        <v>12000</v>
      </c>
      <c r="H1095" s="1">
        <v>12580</v>
      </c>
      <c r="I1095" s="5">
        <f t="shared" si="53"/>
        <v>580</v>
      </c>
      <c r="J1095" s="8">
        <f t="shared" si="51"/>
        <v>1.9863013698630136</v>
      </c>
      <c r="K1095">
        <v>580</v>
      </c>
      <c r="L1095" s="7">
        <f t="shared" si="52"/>
        <v>0</v>
      </c>
      <c r="M1095" s="2">
        <v>42089</v>
      </c>
      <c r="N1095">
        <v>12</v>
      </c>
      <c r="O1095">
        <v>10</v>
      </c>
      <c r="P1095">
        <v>2</v>
      </c>
      <c r="Q1095">
        <v>2</v>
      </c>
      <c r="R1095">
        <v>2</v>
      </c>
      <c r="S1095">
        <v>702</v>
      </c>
      <c r="T1095" t="str">
        <f>IFERROR(VLOOKUP(S1095,Sheet2!$A$6:$B$31,2,0),"Not Available")</f>
        <v>Irregularity &gt;=30 days</v>
      </c>
      <c r="U1095" t="s">
        <v>21</v>
      </c>
      <c r="V1095">
        <v>0</v>
      </c>
      <c r="W1095">
        <v>292</v>
      </c>
      <c r="X1095" s="2">
        <v>42429</v>
      </c>
      <c r="Y1095">
        <v>0</v>
      </c>
      <c r="Z1095">
        <v>0</v>
      </c>
    </row>
    <row r="1096" spans="1:26" x14ac:dyDescent="0.3">
      <c r="A1096">
        <v>62448677244</v>
      </c>
      <c r="B1096" t="s">
        <v>1022</v>
      </c>
      <c r="C1096">
        <v>72056930253</v>
      </c>
      <c r="D1096" t="s">
        <v>1041</v>
      </c>
      <c r="E1096" s="1">
        <v>15000</v>
      </c>
      <c r="F1096">
        <v>4</v>
      </c>
      <c r="G1096" s="1">
        <v>14283</v>
      </c>
      <c r="H1096" s="1">
        <v>14775</v>
      </c>
      <c r="I1096" s="5">
        <f t="shared" si="53"/>
        <v>492</v>
      </c>
      <c r="J1096" s="8">
        <f t="shared" si="51"/>
        <v>1.7024221453287198</v>
      </c>
      <c r="K1096">
        <v>492</v>
      </c>
      <c r="L1096" s="7">
        <f t="shared" si="52"/>
        <v>0</v>
      </c>
      <c r="M1096" s="2">
        <v>42354</v>
      </c>
      <c r="N1096">
        <v>2</v>
      </c>
      <c r="O1096">
        <v>0</v>
      </c>
      <c r="P1096">
        <v>2</v>
      </c>
      <c r="Q1096">
        <v>2</v>
      </c>
      <c r="R1096">
        <v>2</v>
      </c>
      <c r="S1096">
        <v>702</v>
      </c>
      <c r="T1096" t="str">
        <f>IFERROR(VLOOKUP(S1096,Sheet2!$A$6:$B$31,2,0),"Not Available")</f>
        <v>Irregularity &gt;=30 days</v>
      </c>
      <c r="U1096" t="s">
        <v>21</v>
      </c>
      <c r="V1096">
        <v>0</v>
      </c>
      <c r="W1096">
        <v>289</v>
      </c>
      <c r="X1096" s="2">
        <v>42429</v>
      </c>
      <c r="Y1096">
        <v>0</v>
      </c>
      <c r="Z1096">
        <v>0</v>
      </c>
    </row>
    <row r="1097" spans="1:26" x14ac:dyDescent="0.3">
      <c r="A1097">
        <v>62408732544</v>
      </c>
      <c r="B1097" t="s">
        <v>1022</v>
      </c>
      <c r="C1097">
        <v>72216506835</v>
      </c>
      <c r="D1097" t="s">
        <v>1042</v>
      </c>
      <c r="E1097" s="1">
        <v>15000</v>
      </c>
      <c r="F1097">
        <v>4</v>
      </c>
      <c r="G1097" s="1">
        <v>12440</v>
      </c>
      <c r="H1097" s="1">
        <v>13075</v>
      </c>
      <c r="I1097" s="5">
        <f t="shared" si="53"/>
        <v>635</v>
      </c>
      <c r="J1097" s="8">
        <f t="shared" si="51"/>
        <v>2.138047138047138</v>
      </c>
      <c r="K1097">
        <v>635</v>
      </c>
      <c r="L1097" s="7">
        <f t="shared" si="52"/>
        <v>0</v>
      </c>
      <c r="M1097" s="2">
        <v>42080</v>
      </c>
      <c r="N1097">
        <v>12</v>
      </c>
      <c r="O1097">
        <v>10</v>
      </c>
      <c r="P1097">
        <v>2</v>
      </c>
      <c r="Q1097">
        <v>3</v>
      </c>
      <c r="R1097">
        <v>3</v>
      </c>
      <c r="S1097">
        <v>703</v>
      </c>
      <c r="T1097" t="str">
        <f>IFERROR(VLOOKUP(S1097,Sheet2!$A$6:$B$31,2,0),"Not Available")</f>
        <v>Irregularity &gt;= 60 days</v>
      </c>
      <c r="U1097" t="s">
        <v>21</v>
      </c>
      <c r="V1097">
        <v>0</v>
      </c>
      <c r="W1097">
        <v>297</v>
      </c>
      <c r="X1097" s="2">
        <v>42400</v>
      </c>
      <c r="Y1097">
        <v>0</v>
      </c>
      <c r="Z1097">
        <v>0</v>
      </c>
    </row>
    <row r="1098" spans="1:26" x14ac:dyDescent="0.3">
      <c r="A1098">
        <v>62428052623</v>
      </c>
      <c r="B1098" t="s">
        <v>1022</v>
      </c>
      <c r="C1098">
        <v>72114331008</v>
      </c>
      <c r="D1098" t="s">
        <v>1043</v>
      </c>
      <c r="E1098" s="1">
        <v>15000</v>
      </c>
      <c r="F1098">
        <v>4</v>
      </c>
      <c r="G1098" s="1">
        <v>13064</v>
      </c>
      <c r="H1098" s="1">
        <v>13896</v>
      </c>
      <c r="I1098" s="5">
        <f t="shared" si="53"/>
        <v>832</v>
      </c>
      <c r="J1098" s="8">
        <f t="shared" si="51"/>
        <v>2.8888888888888888</v>
      </c>
      <c r="K1098">
        <v>832</v>
      </c>
      <c r="L1098" s="7">
        <f t="shared" si="52"/>
        <v>0</v>
      </c>
      <c r="M1098" s="2">
        <v>42213</v>
      </c>
      <c r="N1098">
        <v>7</v>
      </c>
      <c r="O1098">
        <v>4</v>
      </c>
      <c r="P1098">
        <v>3</v>
      </c>
      <c r="Q1098">
        <v>3</v>
      </c>
      <c r="R1098">
        <v>3</v>
      </c>
      <c r="S1098">
        <v>703</v>
      </c>
      <c r="T1098" t="str">
        <f>IFERROR(VLOOKUP(S1098,Sheet2!$A$6:$B$31,2,0),"Not Available")</f>
        <v>Irregularity &gt;= 60 days</v>
      </c>
      <c r="U1098" t="s">
        <v>21</v>
      </c>
      <c r="V1098">
        <v>0</v>
      </c>
      <c r="W1098">
        <v>288</v>
      </c>
      <c r="X1098" s="2">
        <v>42400</v>
      </c>
      <c r="Y1098">
        <v>0</v>
      </c>
      <c r="Z1098">
        <v>0</v>
      </c>
    </row>
    <row r="1099" spans="1:26" x14ac:dyDescent="0.3">
      <c r="A1099">
        <v>62408803970</v>
      </c>
      <c r="B1099" t="s">
        <v>1022</v>
      </c>
      <c r="C1099">
        <v>72216580810</v>
      </c>
      <c r="D1099" t="s">
        <v>1044</v>
      </c>
      <c r="E1099" s="1">
        <v>15000</v>
      </c>
      <c r="F1099">
        <v>4</v>
      </c>
      <c r="G1099" s="1">
        <v>11839</v>
      </c>
      <c r="H1099" s="1">
        <v>14674</v>
      </c>
      <c r="I1099" s="5">
        <f t="shared" si="53"/>
        <v>2835</v>
      </c>
      <c r="J1099" s="8">
        <f t="shared" si="51"/>
        <v>9.545454545454545</v>
      </c>
      <c r="K1099" s="1">
        <v>2835</v>
      </c>
      <c r="L1099" s="7">
        <f t="shared" si="52"/>
        <v>0</v>
      </c>
      <c r="M1099" s="2">
        <v>42080</v>
      </c>
      <c r="N1099">
        <v>12</v>
      </c>
      <c r="O1099">
        <v>2</v>
      </c>
      <c r="P1099">
        <v>10</v>
      </c>
      <c r="Q1099">
        <v>4</v>
      </c>
      <c r="R1099">
        <v>4</v>
      </c>
      <c r="S1099">
        <v>704</v>
      </c>
      <c r="T1099" t="str">
        <f>IFERROR(VLOOKUP(S1099,Sheet2!$A$6:$B$31,2,0),"Not Available")</f>
        <v>Irregularity &gt;= 90 days</v>
      </c>
      <c r="U1099" t="s">
        <v>21</v>
      </c>
      <c r="V1099">
        <v>0</v>
      </c>
      <c r="W1099">
        <v>297</v>
      </c>
      <c r="X1099" s="2">
        <v>42155</v>
      </c>
      <c r="Y1099">
        <v>101</v>
      </c>
      <c r="Z1099">
        <v>446.66</v>
      </c>
    </row>
    <row r="1100" spans="1:26" x14ac:dyDescent="0.3">
      <c r="A1100">
        <v>62408901604</v>
      </c>
      <c r="B1100" t="s">
        <v>1022</v>
      </c>
      <c r="C1100">
        <v>72216651942</v>
      </c>
      <c r="D1100" t="s">
        <v>1045</v>
      </c>
      <c r="E1100" s="1">
        <v>15000</v>
      </c>
      <c r="F1100">
        <v>4</v>
      </c>
      <c r="G1100" s="1">
        <v>11839</v>
      </c>
      <c r="H1100" s="1">
        <v>14672</v>
      </c>
      <c r="I1100" s="5">
        <f t="shared" si="53"/>
        <v>2833</v>
      </c>
      <c r="J1100" s="8">
        <f t="shared" si="51"/>
        <v>9.538720538720538</v>
      </c>
      <c r="K1100" s="1">
        <v>2833</v>
      </c>
      <c r="L1100" s="7">
        <f t="shared" si="52"/>
        <v>0</v>
      </c>
      <c r="M1100" s="2">
        <v>42081</v>
      </c>
      <c r="N1100">
        <v>12</v>
      </c>
      <c r="O1100">
        <v>2</v>
      </c>
      <c r="P1100">
        <v>10</v>
      </c>
      <c r="Q1100">
        <v>4</v>
      </c>
      <c r="R1100">
        <v>4</v>
      </c>
      <c r="S1100">
        <v>704</v>
      </c>
      <c r="T1100" t="str">
        <f>IFERROR(VLOOKUP(S1100,Sheet2!$A$6:$B$31,2,0),"Not Available")</f>
        <v>Irregularity &gt;= 90 days</v>
      </c>
      <c r="U1100" t="s">
        <v>21</v>
      </c>
      <c r="V1100">
        <v>0</v>
      </c>
      <c r="W1100">
        <v>297</v>
      </c>
      <c r="X1100" s="2">
        <v>42155</v>
      </c>
      <c r="Y1100">
        <v>101</v>
      </c>
      <c r="Z1100">
        <v>446.66</v>
      </c>
    </row>
    <row r="1101" spans="1:26" x14ac:dyDescent="0.3">
      <c r="A1101">
        <v>62409146139</v>
      </c>
      <c r="B1101" t="s">
        <v>1022</v>
      </c>
      <c r="C1101">
        <v>78204968607</v>
      </c>
      <c r="D1101" t="s">
        <v>1046</v>
      </c>
      <c r="E1101" s="1">
        <v>15000</v>
      </c>
      <c r="F1101">
        <v>4</v>
      </c>
      <c r="G1101" s="1">
        <v>11845</v>
      </c>
      <c r="H1101" s="1">
        <v>14170</v>
      </c>
      <c r="I1101" s="5">
        <f t="shared" si="53"/>
        <v>2325</v>
      </c>
      <c r="J1101" s="8">
        <f t="shared" si="51"/>
        <v>7.8282828282828278</v>
      </c>
      <c r="K1101" s="1">
        <v>2325</v>
      </c>
      <c r="L1101" s="7">
        <f t="shared" si="52"/>
        <v>0</v>
      </c>
      <c r="M1101" s="2">
        <v>42081</v>
      </c>
      <c r="N1101">
        <v>12</v>
      </c>
      <c r="O1101">
        <v>4</v>
      </c>
      <c r="P1101">
        <v>8</v>
      </c>
      <c r="Q1101">
        <v>4</v>
      </c>
      <c r="R1101">
        <v>4</v>
      </c>
      <c r="S1101">
        <v>704</v>
      </c>
      <c r="T1101" t="str">
        <f>IFERROR(VLOOKUP(S1101,Sheet2!$A$6:$B$31,2,0),"Not Available")</f>
        <v>Irregularity &gt;= 90 days</v>
      </c>
      <c r="U1101" t="s">
        <v>21</v>
      </c>
      <c r="V1101">
        <v>0</v>
      </c>
      <c r="W1101">
        <v>297</v>
      </c>
      <c r="X1101" s="2">
        <v>42216</v>
      </c>
      <c r="Y1101">
        <v>95</v>
      </c>
      <c r="Z1101">
        <v>332.42</v>
      </c>
    </row>
    <row r="1102" spans="1:26" x14ac:dyDescent="0.3">
      <c r="A1102">
        <v>62380758729</v>
      </c>
      <c r="B1102" t="s">
        <v>1047</v>
      </c>
      <c r="C1102">
        <v>72137200136</v>
      </c>
      <c r="D1102" t="s">
        <v>1048</v>
      </c>
      <c r="E1102" s="1">
        <v>200000</v>
      </c>
      <c r="F1102">
        <v>12.55</v>
      </c>
      <c r="G1102" s="1">
        <v>186916</v>
      </c>
      <c r="H1102" s="1">
        <v>112013</v>
      </c>
      <c r="I1102" s="5">
        <f t="shared" si="53"/>
        <v>0</v>
      </c>
      <c r="J1102" s="8">
        <f t="shared" si="51"/>
        <v>0</v>
      </c>
      <c r="K1102">
        <v>0</v>
      </c>
      <c r="L1102" s="7">
        <f t="shared" si="52"/>
        <v>0</v>
      </c>
      <c r="M1102" s="2">
        <v>41956</v>
      </c>
      <c r="N1102">
        <v>7</v>
      </c>
      <c r="O1102">
        <v>7</v>
      </c>
      <c r="P1102">
        <v>0</v>
      </c>
      <c r="Q1102">
        <v>0</v>
      </c>
      <c r="R1102">
        <v>0</v>
      </c>
      <c r="S1102">
        <v>0</v>
      </c>
      <c r="T1102" t="str">
        <f>IFERROR(VLOOKUP(S1102,Sheet2!$A$6:$B$31,2,0),"Not Available")</f>
        <v>Not Available</v>
      </c>
      <c r="U1102" t="s">
        <v>21</v>
      </c>
      <c r="V1102">
        <v>0</v>
      </c>
      <c r="W1102" s="1">
        <v>5274</v>
      </c>
      <c r="X1102" t="s">
        <v>22</v>
      </c>
      <c r="Y1102">
        <v>0</v>
      </c>
      <c r="Z1102">
        <v>0</v>
      </c>
    </row>
    <row r="1103" spans="1:26" x14ac:dyDescent="0.3">
      <c r="A1103">
        <v>62382680352</v>
      </c>
      <c r="B1103" t="s">
        <v>1047</v>
      </c>
      <c r="C1103">
        <v>72199109551</v>
      </c>
      <c r="D1103" t="s">
        <v>1049</v>
      </c>
      <c r="E1103" s="1">
        <v>65000</v>
      </c>
      <c r="F1103">
        <v>12.55</v>
      </c>
      <c r="G1103" s="1">
        <v>54295</v>
      </c>
      <c r="H1103" s="1">
        <v>38328</v>
      </c>
      <c r="I1103" s="5">
        <f t="shared" si="53"/>
        <v>0</v>
      </c>
      <c r="J1103" s="8">
        <f t="shared" si="51"/>
        <v>0</v>
      </c>
      <c r="K1103">
        <v>0</v>
      </c>
      <c r="L1103" s="7">
        <f t="shared" si="52"/>
        <v>0</v>
      </c>
      <c r="M1103" s="2">
        <v>41963</v>
      </c>
      <c r="N1103">
        <v>14</v>
      </c>
      <c r="O1103">
        <v>14</v>
      </c>
      <c r="P1103">
        <v>0</v>
      </c>
      <c r="Q1103">
        <v>0</v>
      </c>
      <c r="R1103">
        <v>0</v>
      </c>
      <c r="S1103">
        <v>0</v>
      </c>
      <c r="T1103" t="str">
        <f>IFERROR(VLOOKUP(S1103,Sheet2!$A$6:$B$31,2,0),"Not Available")</f>
        <v>Not Available</v>
      </c>
      <c r="U1103" t="s">
        <v>21</v>
      </c>
      <c r="V1103">
        <v>0</v>
      </c>
      <c r="W1103" s="1">
        <v>1518</v>
      </c>
      <c r="X1103" t="s">
        <v>22</v>
      </c>
      <c r="Y1103">
        <v>0</v>
      </c>
      <c r="Z1103">
        <v>0</v>
      </c>
    </row>
    <row r="1104" spans="1:26" x14ac:dyDescent="0.3">
      <c r="A1104">
        <v>62383754697</v>
      </c>
      <c r="B1104" t="s">
        <v>1047</v>
      </c>
      <c r="C1104">
        <v>72199819017</v>
      </c>
      <c r="D1104" t="s">
        <v>1050</v>
      </c>
      <c r="E1104" s="1">
        <v>100000</v>
      </c>
      <c r="F1104">
        <v>12.55</v>
      </c>
      <c r="G1104" s="1">
        <v>87417</v>
      </c>
      <c r="H1104" s="1">
        <v>92002</v>
      </c>
      <c r="I1104" s="5">
        <f t="shared" si="53"/>
        <v>4585</v>
      </c>
      <c r="J1104" s="8">
        <f t="shared" si="51"/>
        <v>1.9669669669669669</v>
      </c>
      <c r="K1104" s="1">
        <v>4585</v>
      </c>
      <c r="L1104" s="7">
        <f t="shared" si="52"/>
        <v>0</v>
      </c>
      <c r="M1104" s="2">
        <v>41968</v>
      </c>
      <c r="N1104">
        <v>14</v>
      </c>
      <c r="O1104">
        <v>12</v>
      </c>
      <c r="P1104">
        <v>2</v>
      </c>
      <c r="Q1104">
        <v>0</v>
      </c>
      <c r="R1104">
        <v>0</v>
      </c>
      <c r="S1104">
        <v>0</v>
      </c>
      <c r="T1104" t="str">
        <f>IFERROR(VLOOKUP(S1104,Sheet2!$A$6:$B$31,2,0),"Not Available")</f>
        <v>Not Available</v>
      </c>
      <c r="U1104" t="s">
        <v>21</v>
      </c>
      <c r="V1104">
        <v>0</v>
      </c>
      <c r="W1104" s="1">
        <v>2331</v>
      </c>
      <c r="X1104" s="2">
        <v>42460</v>
      </c>
      <c r="Y1104">
        <v>0</v>
      </c>
      <c r="Z1104">
        <v>0</v>
      </c>
    </row>
    <row r="1105" spans="1:26" x14ac:dyDescent="0.3">
      <c r="A1105">
        <v>62384600703</v>
      </c>
      <c r="B1105" t="s">
        <v>1047</v>
      </c>
      <c r="C1105">
        <v>72000129291</v>
      </c>
      <c r="D1105" t="s">
        <v>1051</v>
      </c>
      <c r="E1105" s="1">
        <v>2000000</v>
      </c>
      <c r="F1105">
        <v>12.55</v>
      </c>
      <c r="G1105" s="1">
        <v>1696196</v>
      </c>
      <c r="H1105" s="1">
        <v>1702409</v>
      </c>
      <c r="I1105" s="5">
        <f t="shared" si="53"/>
        <v>6213</v>
      </c>
      <c r="J1105" s="8">
        <f t="shared" si="51"/>
        <v>0.13958347374806226</v>
      </c>
      <c r="K1105" s="1">
        <v>6213</v>
      </c>
      <c r="L1105" s="7">
        <f t="shared" si="52"/>
        <v>0</v>
      </c>
      <c r="M1105" s="2">
        <v>41971</v>
      </c>
      <c r="N1105">
        <v>12</v>
      </c>
      <c r="O1105">
        <v>12</v>
      </c>
      <c r="P1105">
        <v>0</v>
      </c>
      <c r="Q1105">
        <v>0</v>
      </c>
      <c r="R1105">
        <v>0</v>
      </c>
      <c r="S1105">
        <v>0</v>
      </c>
      <c r="T1105" t="str">
        <f>IFERROR(VLOOKUP(S1105,Sheet2!$A$6:$B$31,2,0),"Not Available")</f>
        <v>Not Available</v>
      </c>
      <c r="U1105" t="s">
        <v>21</v>
      </c>
      <c r="V1105">
        <v>21782</v>
      </c>
      <c r="W1105" s="1">
        <v>44511</v>
      </c>
      <c r="X1105" s="2">
        <v>42460</v>
      </c>
      <c r="Y1105">
        <v>0</v>
      </c>
      <c r="Z1105">
        <v>0</v>
      </c>
    </row>
    <row r="1106" spans="1:26" x14ac:dyDescent="0.3">
      <c r="A1106">
        <v>62274652544</v>
      </c>
      <c r="B1106" t="s">
        <v>1047</v>
      </c>
      <c r="C1106">
        <v>72098756274</v>
      </c>
      <c r="D1106" t="s">
        <v>1052</v>
      </c>
      <c r="E1106" s="1">
        <v>3500000</v>
      </c>
      <c r="F1106">
        <v>12.55</v>
      </c>
      <c r="G1106" s="1">
        <v>2963303</v>
      </c>
      <c r="H1106" s="1">
        <v>3043753</v>
      </c>
      <c r="I1106" s="5">
        <f t="shared" si="53"/>
        <v>80450</v>
      </c>
      <c r="J1106" s="8">
        <f t="shared" si="51"/>
        <v>1.1292020492666153</v>
      </c>
      <c r="K1106" s="1">
        <v>80450</v>
      </c>
      <c r="L1106" s="7">
        <f t="shared" si="52"/>
        <v>0</v>
      </c>
      <c r="M1106" s="2">
        <v>41345</v>
      </c>
      <c r="N1106">
        <v>27</v>
      </c>
      <c r="O1106">
        <v>26</v>
      </c>
      <c r="P1106">
        <v>1</v>
      </c>
      <c r="Q1106">
        <v>2</v>
      </c>
      <c r="R1106">
        <v>2</v>
      </c>
      <c r="S1106">
        <v>504</v>
      </c>
      <c r="T1106" t="str">
        <f>IFERROR(VLOOKUP(S1106,Sheet2!$A$6:$B$31,2,0),"Not Available")</f>
        <v>1EMI =&gt; 30 days overdue</v>
      </c>
      <c r="U1106" t="s">
        <v>21</v>
      </c>
      <c r="V1106">
        <v>0</v>
      </c>
      <c r="W1106" s="1">
        <v>71245</v>
      </c>
      <c r="X1106" s="2">
        <v>42430</v>
      </c>
      <c r="Y1106">
        <v>0</v>
      </c>
      <c r="Z1106">
        <v>0</v>
      </c>
    </row>
    <row r="1107" spans="1:26" x14ac:dyDescent="0.3">
      <c r="A1107">
        <v>62421335303</v>
      </c>
      <c r="B1107" t="s">
        <v>1047</v>
      </c>
      <c r="C1107">
        <v>72222988741</v>
      </c>
      <c r="D1107" t="s">
        <v>1053</v>
      </c>
      <c r="E1107" s="1">
        <v>500000</v>
      </c>
      <c r="F1107">
        <v>12.55</v>
      </c>
      <c r="G1107" s="1">
        <v>474075</v>
      </c>
      <c r="H1107" s="1">
        <v>490562</v>
      </c>
      <c r="I1107" s="5">
        <f t="shared" si="53"/>
        <v>16487</v>
      </c>
      <c r="J1107" s="8">
        <f t="shared" si="51"/>
        <v>1.4982733551435841</v>
      </c>
      <c r="K1107" s="1">
        <v>16487</v>
      </c>
      <c r="L1107" s="7">
        <f t="shared" si="52"/>
        <v>0</v>
      </c>
      <c r="M1107" s="2">
        <v>42171</v>
      </c>
      <c r="N1107">
        <v>8</v>
      </c>
      <c r="O1107">
        <v>7</v>
      </c>
      <c r="P1107">
        <v>1</v>
      </c>
      <c r="Q1107">
        <v>2</v>
      </c>
      <c r="R1107">
        <v>2</v>
      </c>
      <c r="S1107">
        <v>702</v>
      </c>
      <c r="T1107" t="str">
        <f>IFERROR(VLOOKUP(S1107,Sheet2!$A$6:$B$31,2,0),"Not Available")</f>
        <v>Irregularity &gt;=30 days</v>
      </c>
      <c r="U1107" t="s">
        <v>21</v>
      </c>
      <c r="V1107">
        <v>21782</v>
      </c>
      <c r="W1107" s="1">
        <v>11004</v>
      </c>
      <c r="X1107" s="2">
        <v>42429</v>
      </c>
      <c r="Y1107">
        <v>0</v>
      </c>
      <c r="Z1107">
        <v>0</v>
      </c>
    </row>
    <row r="1108" spans="1:26" x14ac:dyDescent="0.3">
      <c r="A1108">
        <v>62389964438</v>
      </c>
      <c r="B1108" t="s">
        <v>1047</v>
      </c>
      <c r="C1108">
        <v>72196401990</v>
      </c>
      <c r="D1108" t="s">
        <v>1054</v>
      </c>
      <c r="E1108" s="1">
        <v>2300000</v>
      </c>
      <c r="F1108">
        <v>11.8</v>
      </c>
      <c r="G1108" s="1">
        <v>2252149</v>
      </c>
      <c r="H1108" s="1">
        <v>2359405</v>
      </c>
      <c r="I1108" s="5">
        <f t="shared" si="53"/>
        <v>107256</v>
      </c>
      <c r="J1108" s="8">
        <f t="shared" si="51"/>
        <v>2.3779709116708054</v>
      </c>
      <c r="K1108" s="1">
        <v>107256</v>
      </c>
      <c r="L1108" s="7">
        <f t="shared" si="52"/>
        <v>0</v>
      </c>
      <c r="M1108" s="2">
        <v>41995</v>
      </c>
      <c r="N1108">
        <v>8</v>
      </c>
      <c r="O1108">
        <v>6</v>
      </c>
      <c r="P1108">
        <v>2</v>
      </c>
      <c r="Q1108">
        <v>3</v>
      </c>
      <c r="R1108">
        <v>3</v>
      </c>
      <c r="S1108">
        <v>505</v>
      </c>
      <c r="T1108" t="str">
        <f>IFERROR(VLOOKUP(S1108,Sheet2!$A$6:$B$31,2,0),"Not Available")</f>
        <v>2 EMI =&gt; 30 days over-due</v>
      </c>
      <c r="U1108" t="s">
        <v>21</v>
      </c>
      <c r="V1108">
        <v>0</v>
      </c>
      <c r="W1108" s="1">
        <v>45104</v>
      </c>
      <c r="X1108" s="2">
        <v>42429</v>
      </c>
      <c r="Y1108">
        <v>0</v>
      </c>
      <c r="Z1108">
        <v>0</v>
      </c>
    </row>
    <row r="1109" spans="1:26" x14ac:dyDescent="0.3">
      <c r="A1109">
        <v>62423008204</v>
      </c>
      <c r="B1109" t="s">
        <v>1047</v>
      </c>
      <c r="C1109">
        <v>72222171694</v>
      </c>
      <c r="D1109" t="s">
        <v>1055</v>
      </c>
      <c r="E1109" s="1">
        <v>100000</v>
      </c>
      <c r="F1109">
        <v>12.55</v>
      </c>
      <c r="G1109" s="1">
        <v>46575</v>
      </c>
      <c r="H1109" s="1">
        <v>53322</v>
      </c>
      <c r="I1109" s="5">
        <f t="shared" si="53"/>
        <v>6747</v>
      </c>
      <c r="J1109" s="8">
        <f t="shared" si="51"/>
        <v>2.906936665230504</v>
      </c>
      <c r="K1109" s="1">
        <v>6747</v>
      </c>
      <c r="L1109" s="7">
        <f t="shared" si="52"/>
        <v>0</v>
      </c>
      <c r="M1109" s="2">
        <v>42182</v>
      </c>
      <c r="N1109">
        <v>7</v>
      </c>
      <c r="O1109">
        <v>4</v>
      </c>
      <c r="P1109">
        <v>3</v>
      </c>
      <c r="Q1109">
        <v>3</v>
      </c>
      <c r="R1109">
        <v>3</v>
      </c>
      <c r="S1109">
        <v>505</v>
      </c>
      <c r="T1109" t="str">
        <f>IFERROR(VLOOKUP(S1109,Sheet2!$A$6:$B$31,2,0),"Not Available")</f>
        <v>2 EMI =&gt; 30 days over-due</v>
      </c>
      <c r="U1109" t="s">
        <v>21</v>
      </c>
      <c r="V1109">
        <v>0</v>
      </c>
      <c r="W1109" s="1">
        <v>2321</v>
      </c>
      <c r="X1109" s="2">
        <v>42429</v>
      </c>
      <c r="Y1109">
        <v>0</v>
      </c>
      <c r="Z1109">
        <v>0</v>
      </c>
    </row>
    <row r="1110" spans="1:26" x14ac:dyDescent="0.3">
      <c r="A1110">
        <v>62423115171</v>
      </c>
      <c r="B1110" t="s">
        <v>1047</v>
      </c>
      <c r="C1110">
        <v>72062965451</v>
      </c>
      <c r="D1110" t="s">
        <v>1056</v>
      </c>
      <c r="E1110" s="1">
        <v>100000</v>
      </c>
      <c r="F1110">
        <v>12.55</v>
      </c>
      <c r="G1110" s="1">
        <v>97203</v>
      </c>
      <c r="H1110" s="1">
        <v>103550</v>
      </c>
      <c r="I1110" s="5">
        <f t="shared" si="53"/>
        <v>6347</v>
      </c>
      <c r="J1110" s="8">
        <f t="shared" si="51"/>
        <v>2.7345971563981042</v>
      </c>
      <c r="K1110" s="1">
        <v>6347</v>
      </c>
      <c r="L1110" s="7">
        <f t="shared" si="52"/>
        <v>0</v>
      </c>
      <c r="M1110" s="2">
        <v>42182</v>
      </c>
      <c r="N1110">
        <v>7</v>
      </c>
      <c r="O1110">
        <v>4</v>
      </c>
      <c r="P1110">
        <v>3</v>
      </c>
      <c r="Q1110">
        <v>3</v>
      </c>
      <c r="R1110">
        <v>3</v>
      </c>
      <c r="S1110">
        <v>505</v>
      </c>
      <c r="T1110" t="str">
        <f>IFERROR(VLOOKUP(S1110,Sheet2!$A$6:$B$31,2,0),"Not Available")</f>
        <v>2 EMI =&gt; 30 days over-due</v>
      </c>
      <c r="U1110" t="s">
        <v>21</v>
      </c>
      <c r="V1110">
        <v>0</v>
      </c>
      <c r="W1110" s="1">
        <v>2321</v>
      </c>
      <c r="X1110" s="2">
        <v>42429</v>
      </c>
      <c r="Y1110">
        <v>0</v>
      </c>
      <c r="Z1110">
        <v>0</v>
      </c>
    </row>
    <row r="1111" spans="1:26" x14ac:dyDescent="0.3">
      <c r="A1111">
        <v>62423744018</v>
      </c>
      <c r="B1111" t="s">
        <v>1047</v>
      </c>
      <c r="C1111">
        <v>72138825012</v>
      </c>
      <c r="D1111" t="s">
        <v>1057</v>
      </c>
      <c r="E1111" s="1">
        <v>100000</v>
      </c>
      <c r="F1111">
        <v>12.55</v>
      </c>
      <c r="G1111" s="1">
        <v>46013</v>
      </c>
      <c r="H1111" s="1">
        <v>51736</v>
      </c>
      <c r="I1111" s="5">
        <f t="shared" si="53"/>
        <v>5723</v>
      </c>
      <c r="J1111" s="8">
        <f t="shared" si="51"/>
        <v>2.474275832252486</v>
      </c>
      <c r="K1111" s="1">
        <v>5723</v>
      </c>
      <c r="L1111" s="7">
        <f t="shared" si="52"/>
        <v>0</v>
      </c>
      <c r="M1111" s="2">
        <v>42189</v>
      </c>
      <c r="N1111">
        <v>5</v>
      </c>
      <c r="O1111">
        <v>3</v>
      </c>
      <c r="P1111">
        <v>2</v>
      </c>
      <c r="Q1111">
        <v>3</v>
      </c>
      <c r="R1111">
        <v>3</v>
      </c>
      <c r="S1111">
        <v>505</v>
      </c>
      <c r="T1111" t="str">
        <f>IFERROR(VLOOKUP(S1111,Sheet2!$A$6:$B$31,2,0),"Not Available")</f>
        <v>2 EMI =&gt; 30 days over-due</v>
      </c>
      <c r="U1111" t="s">
        <v>21</v>
      </c>
      <c r="V1111">
        <v>0</v>
      </c>
      <c r="W1111" s="1">
        <v>2313</v>
      </c>
      <c r="X1111" s="2">
        <v>42429</v>
      </c>
      <c r="Y1111">
        <v>0</v>
      </c>
      <c r="Z1111">
        <v>0</v>
      </c>
    </row>
    <row r="1112" spans="1:26" x14ac:dyDescent="0.3">
      <c r="A1112">
        <v>62199200874</v>
      </c>
      <c r="B1112" t="s">
        <v>1047</v>
      </c>
      <c r="C1112">
        <v>72082063538</v>
      </c>
      <c r="D1112" t="s">
        <v>1058</v>
      </c>
      <c r="E1112" s="1">
        <v>40000</v>
      </c>
      <c r="F1112">
        <v>12.55</v>
      </c>
      <c r="G1112">
        <v>0</v>
      </c>
      <c r="H1112" s="1">
        <v>8157</v>
      </c>
      <c r="I1112" s="5">
        <f t="shared" si="53"/>
        <v>8157</v>
      </c>
      <c r="J1112" s="8">
        <f t="shared" si="51"/>
        <v>8.5863157894736837</v>
      </c>
      <c r="K1112" s="1">
        <v>8157</v>
      </c>
      <c r="L1112" s="7">
        <f t="shared" si="52"/>
        <v>0</v>
      </c>
      <c r="M1112" s="2">
        <v>40781</v>
      </c>
      <c r="N1112">
        <v>53</v>
      </c>
      <c r="O1112">
        <v>44</v>
      </c>
      <c r="P1112">
        <v>9</v>
      </c>
      <c r="Q1112">
        <v>6</v>
      </c>
      <c r="R1112">
        <v>6</v>
      </c>
      <c r="S1112">
        <v>802</v>
      </c>
      <c r="T1112" t="str">
        <f>IFERROR(VLOOKUP(S1112,Sheet2!$A$6:$B$31,2,0),"Not Available")</f>
        <v>Doubtful &gt;= 1 year</v>
      </c>
      <c r="U1112" t="s">
        <v>21</v>
      </c>
      <c r="V1112">
        <v>0</v>
      </c>
      <c r="W1112">
        <v>950</v>
      </c>
      <c r="X1112" s="2">
        <v>41334</v>
      </c>
      <c r="Y1112">
        <v>278</v>
      </c>
      <c r="Z1112" s="1">
        <v>4023.1</v>
      </c>
    </row>
    <row r="1113" spans="1:26" x14ac:dyDescent="0.3">
      <c r="A1113">
        <v>62338526926</v>
      </c>
      <c r="B1113" t="s">
        <v>1059</v>
      </c>
      <c r="C1113">
        <v>72165097714</v>
      </c>
      <c r="D1113" t="s">
        <v>1060</v>
      </c>
      <c r="E1113" s="1">
        <v>50000</v>
      </c>
      <c r="F1113">
        <v>12.55</v>
      </c>
      <c r="G1113" s="1">
        <v>33455</v>
      </c>
      <c r="H1113" s="1">
        <v>34623</v>
      </c>
      <c r="I1113" s="5">
        <f t="shared" si="53"/>
        <v>1168</v>
      </c>
      <c r="J1113" s="8">
        <f t="shared" si="51"/>
        <v>1.020979020979021</v>
      </c>
      <c r="K1113" s="1">
        <v>1168</v>
      </c>
      <c r="L1113" s="7">
        <f t="shared" si="52"/>
        <v>0</v>
      </c>
      <c r="M1113" s="2">
        <v>41726</v>
      </c>
      <c r="N1113">
        <v>22</v>
      </c>
      <c r="O1113">
        <v>21</v>
      </c>
      <c r="P1113">
        <v>1</v>
      </c>
      <c r="Q1113">
        <v>0</v>
      </c>
      <c r="R1113">
        <v>0</v>
      </c>
      <c r="S1113">
        <v>0</v>
      </c>
      <c r="T1113" t="str">
        <f>IFERROR(VLOOKUP(S1113,Sheet2!$A$6:$B$31,2,0),"Not Available")</f>
        <v>Not Available</v>
      </c>
      <c r="U1113" t="s">
        <v>21</v>
      </c>
      <c r="V1113">
        <v>0</v>
      </c>
      <c r="W1113" s="1">
        <v>1144</v>
      </c>
      <c r="X1113" s="2">
        <v>42460</v>
      </c>
      <c r="Y1113">
        <v>0</v>
      </c>
      <c r="Z1113">
        <v>0</v>
      </c>
    </row>
    <row r="1114" spans="1:26" x14ac:dyDescent="0.3">
      <c r="A1114">
        <v>62354323176</v>
      </c>
      <c r="B1114" t="s">
        <v>1059</v>
      </c>
      <c r="C1114">
        <v>72112934291</v>
      </c>
      <c r="D1114" t="s">
        <v>1061</v>
      </c>
      <c r="E1114" s="1">
        <v>100000</v>
      </c>
      <c r="F1114">
        <v>12.55</v>
      </c>
      <c r="G1114" s="1">
        <v>95399</v>
      </c>
      <c r="H1114" s="1">
        <v>14115</v>
      </c>
      <c r="I1114" s="5">
        <f t="shared" si="53"/>
        <v>0</v>
      </c>
      <c r="J1114" s="8">
        <f t="shared" si="51"/>
        <v>0</v>
      </c>
      <c r="K1114">
        <v>0</v>
      </c>
      <c r="L1114" s="7">
        <f t="shared" si="52"/>
        <v>0</v>
      </c>
      <c r="M1114" s="2">
        <v>41867</v>
      </c>
      <c r="N1114">
        <v>10</v>
      </c>
      <c r="O1114">
        <v>10</v>
      </c>
      <c r="P1114">
        <v>0</v>
      </c>
      <c r="Q1114">
        <v>0</v>
      </c>
      <c r="R1114">
        <v>0</v>
      </c>
      <c r="S1114">
        <v>0</v>
      </c>
      <c r="T1114" t="str">
        <f>IFERROR(VLOOKUP(S1114,Sheet2!$A$6:$B$31,2,0),"Not Available")</f>
        <v>Not Available</v>
      </c>
      <c r="U1114" t="s">
        <v>21</v>
      </c>
      <c r="V1114">
        <v>0</v>
      </c>
      <c r="W1114" s="1">
        <v>2701</v>
      </c>
      <c r="X1114" t="s">
        <v>22</v>
      </c>
      <c r="Y1114">
        <v>0</v>
      </c>
      <c r="Z1114">
        <v>0</v>
      </c>
    </row>
    <row r="1115" spans="1:26" x14ac:dyDescent="0.3">
      <c r="A1115">
        <v>62405467849</v>
      </c>
      <c r="B1115" t="s">
        <v>1059</v>
      </c>
      <c r="C1115">
        <v>72138324649</v>
      </c>
      <c r="D1115" t="s">
        <v>1062</v>
      </c>
      <c r="E1115" s="1">
        <v>100000</v>
      </c>
      <c r="F1115">
        <v>12.55</v>
      </c>
      <c r="G1115" s="1">
        <v>88803</v>
      </c>
      <c r="H1115" s="1">
        <v>60474</v>
      </c>
      <c r="I1115" s="5">
        <f t="shared" si="53"/>
        <v>0</v>
      </c>
      <c r="J1115" s="8">
        <f t="shared" si="51"/>
        <v>0</v>
      </c>
      <c r="K1115">
        <v>0</v>
      </c>
      <c r="L1115" s="7">
        <f t="shared" si="52"/>
        <v>0</v>
      </c>
      <c r="M1115" s="2">
        <v>42065</v>
      </c>
      <c r="N1115">
        <v>10</v>
      </c>
      <c r="O1115">
        <v>10</v>
      </c>
      <c r="P1115">
        <v>0</v>
      </c>
      <c r="Q1115">
        <v>0</v>
      </c>
      <c r="R1115">
        <v>0</v>
      </c>
      <c r="S1115">
        <v>0</v>
      </c>
      <c r="T1115" t="str">
        <f>IFERROR(VLOOKUP(S1115,Sheet2!$A$6:$B$31,2,0),"Not Available")</f>
        <v>Not Available</v>
      </c>
      <c r="U1115" t="s">
        <v>21</v>
      </c>
      <c r="V1115">
        <v>0</v>
      </c>
      <c r="W1115" s="1">
        <v>2350</v>
      </c>
      <c r="X1115" t="s">
        <v>22</v>
      </c>
      <c r="Y1115">
        <v>0</v>
      </c>
      <c r="Z1115">
        <v>0</v>
      </c>
    </row>
    <row r="1116" spans="1:26" x14ac:dyDescent="0.3">
      <c r="A1116">
        <v>62421854567</v>
      </c>
      <c r="B1116" t="s">
        <v>1059</v>
      </c>
      <c r="C1116">
        <v>72048853404</v>
      </c>
      <c r="D1116" t="s">
        <v>1063</v>
      </c>
      <c r="E1116" s="1">
        <v>100000</v>
      </c>
      <c r="F1116">
        <v>12.55</v>
      </c>
      <c r="G1116" s="1">
        <v>39963</v>
      </c>
      <c r="H1116" s="1">
        <v>38731</v>
      </c>
      <c r="I1116" s="5">
        <f t="shared" si="53"/>
        <v>0</v>
      </c>
      <c r="J1116" s="8">
        <f t="shared" si="51"/>
        <v>0</v>
      </c>
      <c r="K1116">
        <v>0</v>
      </c>
      <c r="L1116" s="7">
        <f t="shared" si="52"/>
        <v>0</v>
      </c>
      <c r="M1116" s="2">
        <v>42177</v>
      </c>
      <c r="N1116">
        <v>5</v>
      </c>
      <c r="O1116">
        <v>5</v>
      </c>
      <c r="P1116">
        <v>0</v>
      </c>
      <c r="Q1116">
        <v>0</v>
      </c>
      <c r="R1116">
        <v>0</v>
      </c>
      <c r="S1116">
        <v>0</v>
      </c>
      <c r="T1116" t="str">
        <f>IFERROR(VLOOKUP(S1116,Sheet2!$A$6:$B$31,2,0),"Not Available")</f>
        <v>Not Available</v>
      </c>
      <c r="U1116" t="s">
        <v>21</v>
      </c>
      <c r="V1116">
        <v>0</v>
      </c>
      <c r="W1116" s="1">
        <v>2378</v>
      </c>
      <c r="X1116" t="s">
        <v>22</v>
      </c>
      <c r="Y1116">
        <v>0</v>
      </c>
      <c r="Z1116">
        <v>0</v>
      </c>
    </row>
    <row r="1117" spans="1:26" x14ac:dyDescent="0.3">
      <c r="A1117">
        <v>62428543134</v>
      </c>
      <c r="B1117" t="s">
        <v>1059</v>
      </c>
      <c r="C1117">
        <v>72222434747</v>
      </c>
      <c r="D1117" t="s">
        <v>1064</v>
      </c>
      <c r="E1117" s="1">
        <v>100000</v>
      </c>
      <c r="F1117">
        <v>12.55</v>
      </c>
      <c r="G1117" s="1">
        <v>89558</v>
      </c>
      <c r="H1117" s="1">
        <v>83746</v>
      </c>
      <c r="I1117" s="5">
        <f t="shared" si="53"/>
        <v>0</v>
      </c>
      <c r="J1117" s="8">
        <f t="shared" si="51"/>
        <v>0</v>
      </c>
      <c r="K1117">
        <v>0</v>
      </c>
      <c r="L1117" s="7">
        <f t="shared" si="52"/>
        <v>0</v>
      </c>
      <c r="M1117" s="2">
        <v>42215</v>
      </c>
      <c r="N1117">
        <v>7</v>
      </c>
      <c r="O1117">
        <v>7</v>
      </c>
      <c r="P1117">
        <v>0</v>
      </c>
      <c r="Q1117">
        <v>0</v>
      </c>
      <c r="R1117">
        <v>0</v>
      </c>
      <c r="S1117">
        <v>0</v>
      </c>
      <c r="T1117" t="str">
        <f>IFERROR(VLOOKUP(S1117,Sheet2!$A$6:$B$31,2,0),"Not Available")</f>
        <v>Not Available</v>
      </c>
      <c r="U1117" t="s">
        <v>21</v>
      </c>
      <c r="V1117">
        <v>0</v>
      </c>
      <c r="W1117" s="1">
        <v>2211</v>
      </c>
      <c r="X1117" t="s">
        <v>22</v>
      </c>
      <c r="Y1117">
        <v>0</v>
      </c>
      <c r="Z1117">
        <v>0</v>
      </c>
    </row>
    <row r="1118" spans="1:26" x14ac:dyDescent="0.3">
      <c r="A1118">
        <v>62435842170</v>
      </c>
      <c r="B1118" t="s">
        <v>1059</v>
      </c>
      <c r="C1118">
        <v>72174189898</v>
      </c>
      <c r="D1118" t="s">
        <v>1065</v>
      </c>
      <c r="E1118" s="1">
        <v>100000</v>
      </c>
      <c r="F1118">
        <v>12.55</v>
      </c>
      <c r="G1118" s="1">
        <v>39058</v>
      </c>
      <c r="H1118" s="1">
        <v>39799</v>
      </c>
      <c r="I1118" s="5">
        <f t="shared" si="53"/>
        <v>741</v>
      </c>
      <c r="J1118" s="8">
        <f t="shared" si="51"/>
        <v>0.31884681583476765</v>
      </c>
      <c r="K1118">
        <v>741</v>
      </c>
      <c r="L1118" s="7">
        <f t="shared" si="52"/>
        <v>0</v>
      </c>
      <c r="M1118" s="2">
        <v>42262</v>
      </c>
      <c r="N1118">
        <v>3</v>
      </c>
      <c r="O1118">
        <v>3</v>
      </c>
      <c r="P1118">
        <v>0</v>
      </c>
      <c r="Q1118">
        <v>0</v>
      </c>
      <c r="R1118">
        <v>0</v>
      </c>
      <c r="S1118">
        <v>0</v>
      </c>
      <c r="T1118" t="str">
        <f>IFERROR(VLOOKUP(S1118,Sheet2!$A$6:$B$31,2,0),"Not Available")</f>
        <v>Not Available</v>
      </c>
      <c r="U1118" t="s">
        <v>21</v>
      </c>
      <c r="V1118">
        <v>0</v>
      </c>
      <c r="W1118" s="1">
        <v>2324</v>
      </c>
      <c r="X1118" s="2">
        <v>42460</v>
      </c>
      <c r="Y1118">
        <v>0</v>
      </c>
      <c r="Z1118">
        <v>0</v>
      </c>
    </row>
    <row r="1119" spans="1:26" x14ac:dyDescent="0.3">
      <c r="A1119">
        <v>62320785482</v>
      </c>
      <c r="B1119" t="s">
        <v>1059</v>
      </c>
      <c r="C1119">
        <v>72159173364</v>
      </c>
      <c r="D1119" t="s">
        <v>1066</v>
      </c>
      <c r="E1119" s="1">
        <v>50000</v>
      </c>
      <c r="F1119">
        <v>12.55</v>
      </c>
      <c r="G1119" s="1">
        <v>15180</v>
      </c>
      <c r="H1119" s="1">
        <v>17289</v>
      </c>
      <c r="I1119" s="5">
        <f t="shared" si="53"/>
        <v>2109</v>
      </c>
      <c r="J1119" s="8">
        <f t="shared" si="51"/>
        <v>1.2651469706058789</v>
      </c>
      <c r="K1119" s="1">
        <v>2109</v>
      </c>
      <c r="L1119" s="7">
        <f t="shared" si="52"/>
        <v>0</v>
      </c>
      <c r="M1119" s="2">
        <v>41614</v>
      </c>
      <c r="N1119">
        <v>27</v>
      </c>
      <c r="O1119">
        <v>26</v>
      </c>
      <c r="P1119">
        <v>1</v>
      </c>
      <c r="Q1119">
        <v>1</v>
      </c>
      <c r="R1119">
        <v>1</v>
      </c>
      <c r="S1119">
        <v>501</v>
      </c>
      <c r="T1119" t="str">
        <f>IFERROR(VLOOKUP(S1119,Sheet2!$A$6:$B$31,2,0),"Not Available")</f>
        <v>EMI overdue : 7-29 days</v>
      </c>
      <c r="U1119" t="s">
        <v>21</v>
      </c>
      <c r="V1119">
        <v>0</v>
      </c>
      <c r="W1119" s="1">
        <v>1667</v>
      </c>
      <c r="X1119" s="2">
        <v>42439</v>
      </c>
      <c r="Y1119">
        <v>0</v>
      </c>
      <c r="Z1119">
        <v>0</v>
      </c>
    </row>
    <row r="1120" spans="1:26" x14ac:dyDescent="0.3">
      <c r="A1120">
        <v>62349842746</v>
      </c>
      <c r="B1120" t="s">
        <v>1059</v>
      </c>
      <c r="C1120">
        <v>72157901262</v>
      </c>
      <c r="D1120" t="s">
        <v>1067</v>
      </c>
      <c r="E1120" s="1">
        <v>100000</v>
      </c>
      <c r="F1120">
        <v>12.55</v>
      </c>
      <c r="G1120" s="1">
        <v>90323</v>
      </c>
      <c r="H1120" s="1">
        <v>95443</v>
      </c>
      <c r="I1120" s="5">
        <f t="shared" si="53"/>
        <v>5120</v>
      </c>
      <c r="J1120" s="8">
        <f t="shared" si="51"/>
        <v>2.1880341880341883</v>
      </c>
      <c r="K1120" s="1">
        <v>5120</v>
      </c>
      <c r="L1120" s="7">
        <f t="shared" si="52"/>
        <v>0</v>
      </c>
      <c r="M1120" s="2">
        <v>41834</v>
      </c>
      <c r="N1120">
        <v>17</v>
      </c>
      <c r="O1120">
        <v>15</v>
      </c>
      <c r="P1120">
        <v>2</v>
      </c>
      <c r="Q1120">
        <v>1</v>
      </c>
      <c r="R1120">
        <v>1</v>
      </c>
      <c r="S1120">
        <v>501</v>
      </c>
      <c r="T1120" t="str">
        <f>IFERROR(VLOOKUP(S1120,Sheet2!$A$6:$B$31,2,0),"Not Available")</f>
        <v>EMI overdue : 7-29 days</v>
      </c>
      <c r="U1120" t="s">
        <v>21</v>
      </c>
      <c r="V1120">
        <v>0</v>
      </c>
      <c r="W1120" s="1">
        <v>2340</v>
      </c>
      <c r="X1120" s="2">
        <v>42439</v>
      </c>
      <c r="Y1120">
        <v>0</v>
      </c>
      <c r="Z1120">
        <v>0</v>
      </c>
    </row>
    <row r="1121" spans="1:26" x14ac:dyDescent="0.3">
      <c r="A1121">
        <v>62422163034</v>
      </c>
      <c r="B1121" t="s">
        <v>1059</v>
      </c>
      <c r="C1121">
        <v>72221681709</v>
      </c>
      <c r="D1121" t="s">
        <v>1068</v>
      </c>
      <c r="E1121" s="1">
        <v>100000</v>
      </c>
      <c r="F1121">
        <v>12.55</v>
      </c>
      <c r="G1121" s="1">
        <v>92108</v>
      </c>
      <c r="H1121" s="1">
        <v>97183</v>
      </c>
      <c r="I1121" s="5">
        <f t="shared" si="53"/>
        <v>5075</v>
      </c>
      <c r="J1121" s="8">
        <f t="shared" si="51"/>
        <v>2.182795698924731</v>
      </c>
      <c r="K1121" s="1">
        <v>5075</v>
      </c>
      <c r="L1121" s="7">
        <f t="shared" si="52"/>
        <v>0</v>
      </c>
      <c r="M1121" s="2">
        <v>42177</v>
      </c>
      <c r="N1121">
        <v>7</v>
      </c>
      <c r="O1121">
        <v>5</v>
      </c>
      <c r="P1121">
        <v>2</v>
      </c>
      <c r="Q1121">
        <v>1</v>
      </c>
      <c r="R1121">
        <v>1</v>
      </c>
      <c r="S1121">
        <v>501</v>
      </c>
      <c r="T1121" t="str">
        <f>IFERROR(VLOOKUP(S1121,Sheet2!$A$6:$B$31,2,0),"Not Available")</f>
        <v>EMI overdue : 7-29 days</v>
      </c>
      <c r="U1121" t="s">
        <v>21</v>
      </c>
      <c r="V1121">
        <v>0</v>
      </c>
      <c r="W1121" s="1">
        <v>2325</v>
      </c>
      <c r="X1121" s="2">
        <v>42439</v>
      </c>
      <c r="Y1121">
        <v>0</v>
      </c>
      <c r="Z1121">
        <v>0</v>
      </c>
    </row>
    <row r="1122" spans="1:26" x14ac:dyDescent="0.3">
      <c r="A1122">
        <v>62312395200</v>
      </c>
      <c r="B1122" t="s">
        <v>1059</v>
      </c>
      <c r="C1122">
        <v>72142279712</v>
      </c>
      <c r="D1122" t="s">
        <v>1069</v>
      </c>
      <c r="E1122" s="1">
        <v>100000</v>
      </c>
      <c r="F1122">
        <v>12.55</v>
      </c>
      <c r="G1122" s="1">
        <v>67518</v>
      </c>
      <c r="H1122" s="1">
        <v>71011</v>
      </c>
      <c r="I1122" s="5">
        <f t="shared" si="53"/>
        <v>3493</v>
      </c>
      <c r="J1122" s="8">
        <f t="shared" si="51"/>
        <v>1.5462594068171758</v>
      </c>
      <c r="K1122" s="1">
        <v>3493</v>
      </c>
      <c r="L1122" s="7">
        <f t="shared" si="52"/>
        <v>0</v>
      </c>
      <c r="M1122" s="2">
        <v>41575</v>
      </c>
      <c r="N1122">
        <v>27</v>
      </c>
      <c r="O1122">
        <v>25</v>
      </c>
      <c r="P1122">
        <v>2</v>
      </c>
      <c r="Q1122">
        <v>2</v>
      </c>
      <c r="R1122">
        <v>2</v>
      </c>
      <c r="S1122">
        <v>504</v>
      </c>
      <c r="T1122" t="str">
        <f>IFERROR(VLOOKUP(S1122,Sheet2!$A$6:$B$31,2,0),"Not Available")</f>
        <v>1EMI =&gt; 30 days overdue</v>
      </c>
      <c r="U1122" t="s">
        <v>21</v>
      </c>
      <c r="V1122">
        <v>0</v>
      </c>
      <c r="W1122" s="1">
        <v>2259</v>
      </c>
      <c r="X1122" s="2">
        <v>42430</v>
      </c>
      <c r="Y1122">
        <v>0</v>
      </c>
      <c r="Z1122">
        <v>0</v>
      </c>
    </row>
    <row r="1123" spans="1:26" x14ac:dyDescent="0.3">
      <c r="A1123">
        <v>62218163242</v>
      </c>
      <c r="B1123" t="s">
        <v>1059</v>
      </c>
      <c r="C1123">
        <v>72087969853</v>
      </c>
      <c r="D1123" t="s">
        <v>1070</v>
      </c>
      <c r="E1123" s="1">
        <v>60000</v>
      </c>
      <c r="F1123">
        <v>12.55</v>
      </c>
      <c r="G1123" s="1">
        <v>65391</v>
      </c>
      <c r="H1123" s="1">
        <v>66596</v>
      </c>
      <c r="I1123" s="5">
        <f t="shared" si="53"/>
        <v>1205</v>
      </c>
      <c r="J1123" s="8">
        <f t="shared" si="51"/>
        <v>2.2778827977315692</v>
      </c>
      <c r="K1123" s="1">
        <v>1205</v>
      </c>
      <c r="L1123" s="7">
        <f t="shared" si="52"/>
        <v>0</v>
      </c>
      <c r="M1123" s="2">
        <v>40939</v>
      </c>
      <c r="N1123">
        <v>45</v>
      </c>
      <c r="O1123">
        <v>43</v>
      </c>
      <c r="P1123">
        <v>2</v>
      </c>
      <c r="Q1123">
        <v>3</v>
      </c>
      <c r="R1123">
        <v>3</v>
      </c>
      <c r="S1123">
        <v>505</v>
      </c>
      <c r="T1123" t="str">
        <f>IFERROR(VLOOKUP(S1123,Sheet2!$A$6:$B$31,2,0),"Not Available")</f>
        <v>2 EMI =&gt; 30 days over-due</v>
      </c>
      <c r="U1123" t="s">
        <v>21</v>
      </c>
      <c r="V1123">
        <v>0</v>
      </c>
      <c r="W1123">
        <v>529</v>
      </c>
      <c r="X1123" s="2">
        <v>42430</v>
      </c>
      <c r="Y1123">
        <v>0</v>
      </c>
      <c r="Z1123">
        <v>0</v>
      </c>
    </row>
    <row r="1124" spans="1:26" x14ac:dyDescent="0.3">
      <c r="A1124">
        <v>62314476096</v>
      </c>
      <c r="B1124" t="s">
        <v>1059</v>
      </c>
      <c r="C1124">
        <v>72155860146</v>
      </c>
      <c r="D1124" t="s">
        <v>1071</v>
      </c>
      <c r="E1124" s="1">
        <v>100000</v>
      </c>
      <c r="F1124">
        <v>12.55</v>
      </c>
      <c r="G1124" s="1">
        <v>65846</v>
      </c>
      <c r="H1124" s="1">
        <v>70526</v>
      </c>
      <c r="I1124" s="5">
        <f t="shared" si="53"/>
        <v>4680</v>
      </c>
      <c r="J1124" s="8">
        <f t="shared" si="51"/>
        <v>2.1418764302059499</v>
      </c>
      <c r="K1124" s="1">
        <v>4680</v>
      </c>
      <c r="L1124" s="7">
        <f t="shared" si="52"/>
        <v>0</v>
      </c>
      <c r="M1124" s="2">
        <v>41585</v>
      </c>
      <c r="N1124">
        <v>28</v>
      </c>
      <c r="O1124">
        <v>26</v>
      </c>
      <c r="P1124">
        <v>2</v>
      </c>
      <c r="Q1124">
        <v>3</v>
      </c>
      <c r="R1124">
        <v>3</v>
      </c>
      <c r="S1124">
        <v>505</v>
      </c>
      <c r="T1124" t="str">
        <f>IFERROR(VLOOKUP(S1124,Sheet2!$A$6:$B$31,2,0),"Not Available")</f>
        <v>2 EMI =&gt; 30 days over-due</v>
      </c>
      <c r="U1124" t="s">
        <v>21</v>
      </c>
      <c r="V1124">
        <v>0</v>
      </c>
      <c r="W1124" s="1">
        <v>2185</v>
      </c>
      <c r="X1124" s="2">
        <v>42430</v>
      </c>
      <c r="Y1124">
        <v>0</v>
      </c>
      <c r="Z1124">
        <v>0</v>
      </c>
    </row>
    <row r="1125" spans="1:26" x14ac:dyDescent="0.3">
      <c r="A1125">
        <v>62409669841</v>
      </c>
      <c r="B1125" t="s">
        <v>1059</v>
      </c>
      <c r="C1125">
        <v>72216521117</v>
      </c>
      <c r="D1125" t="s">
        <v>1072</v>
      </c>
      <c r="E1125" s="1">
        <v>100000</v>
      </c>
      <c r="F1125">
        <v>12.55</v>
      </c>
      <c r="G1125" s="1">
        <v>92592</v>
      </c>
      <c r="H1125" s="1">
        <v>98393</v>
      </c>
      <c r="I1125" s="5">
        <f t="shared" si="53"/>
        <v>5801</v>
      </c>
      <c r="J1125" s="8">
        <f t="shared" si="51"/>
        <v>2.4843683083511778</v>
      </c>
      <c r="K1125" s="1">
        <v>5801</v>
      </c>
      <c r="L1125" s="7">
        <f t="shared" si="52"/>
        <v>0</v>
      </c>
      <c r="M1125" s="2">
        <v>42083</v>
      </c>
      <c r="N1125">
        <v>10</v>
      </c>
      <c r="O1125">
        <v>8</v>
      </c>
      <c r="P1125">
        <v>2</v>
      </c>
      <c r="Q1125">
        <v>3</v>
      </c>
      <c r="R1125">
        <v>3</v>
      </c>
      <c r="S1125">
        <v>505</v>
      </c>
      <c r="T1125" t="str">
        <f>IFERROR(VLOOKUP(S1125,Sheet2!$A$6:$B$31,2,0),"Not Available")</f>
        <v>2 EMI =&gt; 30 days over-due</v>
      </c>
      <c r="U1125" t="s">
        <v>21</v>
      </c>
      <c r="V1125">
        <v>0</v>
      </c>
      <c r="W1125" s="1">
        <v>2335</v>
      </c>
      <c r="X1125" s="2">
        <v>42429</v>
      </c>
      <c r="Y1125">
        <v>0</v>
      </c>
      <c r="Z1125">
        <v>0</v>
      </c>
    </row>
    <row r="1126" spans="1:26" x14ac:dyDescent="0.3">
      <c r="A1126">
        <v>62422166681</v>
      </c>
      <c r="B1126" t="s">
        <v>1059</v>
      </c>
      <c r="C1126">
        <v>72221765088</v>
      </c>
      <c r="D1126" t="s">
        <v>1073</v>
      </c>
      <c r="E1126" s="1">
        <v>100000</v>
      </c>
      <c r="F1126">
        <v>12.55</v>
      </c>
      <c r="G1126" s="1">
        <v>100401</v>
      </c>
      <c r="H1126" s="1">
        <v>106669</v>
      </c>
      <c r="I1126" s="5">
        <f t="shared" si="53"/>
        <v>6268</v>
      </c>
      <c r="J1126" s="8">
        <f t="shared" si="51"/>
        <v>2.6970740103270225</v>
      </c>
      <c r="K1126" s="1">
        <v>6268</v>
      </c>
      <c r="L1126" s="7">
        <f t="shared" si="52"/>
        <v>0</v>
      </c>
      <c r="M1126" s="2">
        <v>42178</v>
      </c>
      <c r="N1126">
        <v>7</v>
      </c>
      <c r="O1126">
        <v>4</v>
      </c>
      <c r="P1126">
        <v>3</v>
      </c>
      <c r="Q1126">
        <v>3</v>
      </c>
      <c r="R1126">
        <v>3</v>
      </c>
      <c r="S1126">
        <v>505</v>
      </c>
      <c r="T1126" t="str">
        <f>IFERROR(VLOOKUP(S1126,Sheet2!$A$6:$B$31,2,0),"Not Available")</f>
        <v>2 EMI =&gt; 30 days over-due</v>
      </c>
      <c r="U1126" t="s">
        <v>21</v>
      </c>
      <c r="V1126">
        <v>0</v>
      </c>
      <c r="W1126" s="1">
        <v>2324</v>
      </c>
      <c r="X1126" s="2">
        <v>42429</v>
      </c>
      <c r="Y1126">
        <v>0</v>
      </c>
      <c r="Z1126">
        <v>0</v>
      </c>
    </row>
    <row r="1127" spans="1:26" x14ac:dyDescent="0.3">
      <c r="A1127">
        <v>62428445842</v>
      </c>
      <c r="B1127" t="s">
        <v>1059</v>
      </c>
      <c r="C1127">
        <v>72223371568</v>
      </c>
      <c r="D1127" t="s">
        <v>1074</v>
      </c>
      <c r="E1127" s="1">
        <v>100000</v>
      </c>
      <c r="F1127">
        <v>12.55</v>
      </c>
      <c r="G1127" s="1">
        <v>96433</v>
      </c>
      <c r="H1127" s="1">
        <v>102317</v>
      </c>
      <c r="I1127" s="5">
        <f t="shared" si="53"/>
        <v>5884</v>
      </c>
      <c r="J1127" s="8">
        <f t="shared" si="51"/>
        <v>2.5427830596369922</v>
      </c>
      <c r="K1127" s="1">
        <v>5884</v>
      </c>
      <c r="L1127" s="7">
        <f t="shared" si="52"/>
        <v>0</v>
      </c>
      <c r="M1127" s="2">
        <v>42214</v>
      </c>
      <c r="N1127">
        <v>5</v>
      </c>
      <c r="O1127">
        <v>2</v>
      </c>
      <c r="P1127">
        <v>3</v>
      </c>
      <c r="Q1127">
        <v>3</v>
      </c>
      <c r="R1127">
        <v>3</v>
      </c>
      <c r="S1127">
        <v>505</v>
      </c>
      <c r="T1127" t="str">
        <f>IFERROR(VLOOKUP(S1127,Sheet2!$A$6:$B$31,2,0),"Not Available")</f>
        <v>2 EMI =&gt; 30 days over-due</v>
      </c>
      <c r="U1127" t="s">
        <v>21</v>
      </c>
      <c r="V1127">
        <v>0</v>
      </c>
      <c r="W1127" s="1">
        <v>2314</v>
      </c>
      <c r="X1127" s="2">
        <v>42429</v>
      </c>
      <c r="Y1127">
        <v>0</v>
      </c>
      <c r="Z1127">
        <v>0</v>
      </c>
    </row>
    <row r="1128" spans="1:26" x14ac:dyDescent="0.3">
      <c r="A1128">
        <v>62232851037</v>
      </c>
      <c r="B1128" t="s">
        <v>1059</v>
      </c>
      <c r="C1128">
        <v>72104854326</v>
      </c>
      <c r="D1128" t="s">
        <v>1075</v>
      </c>
      <c r="E1128" s="1">
        <v>25000</v>
      </c>
      <c r="F1128">
        <v>12.55</v>
      </c>
      <c r="G1128" s="1">
        <v>5292</v>
      </c>
      <c r="H1128" s="1">
        <v>13549</v>
      </c>
      <c r="I1128" s="5">
        <f t="shared" si="53"/>
        <v>8257</v>
      </c>
      <c r="J1128" s="8">
        <f t="shared" si="51"/>
        <v>13.784641068447412</v>
      </c>
      <c r="K1128" s="1">
        <v>8257</v>
      </c>
      <c r="L1128" s="7">
        <f t="shared" si="52"/>
        <v>0</v>
      </c>
      <c r="M1128" s="2">
        <v>41065</v>
      </c>
      <c r="N1128">
        <v>43</v>
      </c>
      <c r="O1128">
        <v>29</v>
      </c>
      <c r="P1128">
        <v>14</v>
      </c>
      <c r="Q1128">
        <v>4</v>
      </c>
      <c r="R1128">
        <v>4</v>
      </c>
      <c r="S1128">
        <v>506</v>
      </c>
      <c r="T1128" t="str">
        <f>IFERROR(VLOOKUP(S1128,Sheet2!$A$6:$B$31,2,0),"Not Available")</f>
        <v>3 EMI =&gt; 30 days over-due</v>
      </c>
      <c r="U1128" t="s">
        <v>21</v>
      </c>
      <c r="V1128">
        <v>0</v>
      </c>
      <c r="W1128">
        <v>599</v>
      </c>
      <c r="X1128" s="2">
        <v>42064</v>
      </c>
      <c r="Y1128">
        <v>296</v>
      </c>
      <c r="Z1128" s="1">
        <v>1998.94</v>
      </c>
    </row>
    <row r="1129" spans="1:26" x14ac:dyDescent="0.3">
      <c r="A1129">
        <v>62392588435</v>
      </c>
      <c r="B1129" t="s">
        <v>1059</v>
      </c>
      <c r="C1129">
        <v>72139475553</v>
      </c>
      <c r="D1129" t="s">
        <v>1076</v>
      </c>
      <c r="E1129" s="1">
        <v>100000</v>
      </c>
      <c r="F1129">
        <v>12.55</v>
      </c>
      <c r="G1129" s="1">
        <v>75961</v>
      </c>
      <c r="H1129" s="1">
        <v>100000</v>
      </c>
      <c r="I1129" s="5">
        <f t="shared" si="53"/>
        <v>24039</v>
      </c>
      <c r="J1129" s="8">
        <f t="shared" si="51"/>
        <v>10.233716475095786</v>
      </c>
      <c r="K1129" s="1">
        <v>24039</v>
      </c>
      <c r="L1129" s="7">
        <f t="shared" si="52"/>
        <v>0</v>
      </c>
      <c r="M1129" s="2">
        <v>42006</v>
      </c>
      <c r="N1129">
        <v>12</v>
      </c>
      <c r="O1129">
        <v>2</v>
      </c>
      <c r="P1129">
        <v>10</v>
      </c>
      <c r="Q1129">
        <v>4</v>
      </c>
      <c r="R1129">
        <v>4</v>
      </c>
      <c r="S1129">
        <v>506</v>
      </c>
      <c r="T1129" t="str">
        <f>IFERROR(VLOOKUP(S1129,Sheet2!$A$6:$B$31,2,0),"Not Available")</f>
        <v>3 EMI =&gt; 30 days over-due</v>
      </c>
      <c r="U1129" t="s">
        <v>21</v>
      </c>
      <c r="V1129">
        <v>0</v>
      </c>
      <c r="W1129" s="1">
        <v>2349</v>
      </c>
      <c r="X1129" s="2">
        <v>42185</v>
      </c>
      <c r="Y1129" s="1">
        <v>1291</v>
      </c>
      <c r="Z1129" s="1">
        <v>11487.15</v>
      </c>
    </row>
    <row r="1130" spans="1:26" x14ac:dyDescent="0.3">
      <c r="A1130">
        <v>62435850941</v>
      </c>
      <c r="B1130" t="s">
        <v>1059</v>
      </c>
      <c r="C1130">
        <v>72195790781</v>
      </c>
      <c r="D1130" t="s">
        <v>1077</v>
      </c>
      <c r="E1130" s="1">
        <v>70000</v>
      </c>
      <c r="F1130">
        <v>12.55</v>
      </c>
      <c r="G1130" s="1">
        <v>30127</v>
      </c>
      <c r="H1130" s="1">
        <v>35135</v>
      </c>
      <c r="I1130" s="5">
        <f t="shared" si="53"/>
        <v>5008</v>
      </c>
      <c r="J1130" s="8">
        <f t="shared" si="51"/>
        <v>3.0780577750460969</v>
      </c>
      <c r="K1130" s="1">
        <v>5008</v>
      </c>
      <c r="L1130" s="7">
        <f t="shared" si="52"/>
        <v>0</v>
      </c>
      <c r="M1130" s="2">
        <v>42262</v>
      </c>
      <c r="N1130">
        <v>3</v>
      </c>
      <c r="O1130">
        <v>0</v>
      </c>
      <c r="P1130">
        <v>3</v>
      </c>
      <c r="Q1130">
        <v>4</v>
      </c>
      <c r="R1130">
        <v>4</v>
      </c>
      <c r="S1130">
        <v>506</v>
      </c>
      <c r="T1130" t="str">
        <f>IFERROR(VLOOKUP(S1130,Sheet2!$A$6:$B$31,2,0),"Not Available")</f>
        <v>3 EMI =&gt; 30 days over-due</v>
      </c>
      <c r="U1130" t="s">
        <v>21</v>
      </c>
      <c r="V1130">
        <v>0</v>
      </c>
      <c r="W1130" s="1">
        <v>1627</v>
      </c>
      <c r="X1130" s="2">
        <v>42429</v>
      </c>
      <c r="Y1130">
        <v>722</v>
      </c>
      <c r="Z1130">
        <v>722</v>
      </c>
    </row>
    <row r="1131" spans="1:26" x14ac:dyDescent="0.3">
      <c r="A1131">
        <v>62194165572</v>
      </c>
      <c r="B1131" t="s">
        <v>1059</v>
      </c>
      <c r="C1131">
        <v>72082063628</v>
      </c>
      <c r="D1131" t="s">
        <v>1078</v>
      </c>
      <c r="E1131" s="1">
        <v>50000</v>
      </c>
      <c r="F1131">
        <v>12.55</v>
      </c>
      <c r="G1131">
        <v>0</v>
      </c>
      <c r="H1131" s="1">
        <v>1479</v>
      </c>
      <c r="I1131" s="5">
        <f t="shared" si="53"/>
        <v>1479</v>
      </c>
      <c r="J1131" s="8">
        <f t="shared" si="51"/>
        <v>1.2407718120805369</v>
      </c>
      <c r="K1131" s="1">
        <v>1479</v>
      </c>
      <c r="L1131" s="7">
        <f t="shared" si="52"/>
        <v>0</v>
      </c>
      <c r="M1131" s="2">
        <v>40738</v>
      </c>
      <c r="N1131">
        <v>53</v>
      </c>
      <c r="O1131">
        <v>52</v>
      </c>
      <c r="P1131">
        <v>1</v>
      </c>
      <c r="Q1131">
        <v>5</v>
      </c>
      <c r="R1131">
        <v>5</v>
      </c>
      <c r="S1131">
        <v>801</v>
      </c>
      <c r="T1131" t="str">
        <f>IFERROR(VLOOKUP(S1131,Sheet2!$A$6:$B$31,2,0),"Not Available")</f>
        <v>Sub Standard &gt;= 1 year</v>
      </c>
      <c r="U1131" t="s">
        <v>21</v>
      </c>
      <c r="V1131">
        <v>0</v>
      </c>
      <c r="W1131" s="1">
        <v>1192</v>
      </c>
      <c r="X1131" s="2">
        <v>42063</v>
      </c>
      <c r="Y1131" s="1">
        <v>9365</v>
      </c>
      <c r="Z1131" s="1">
        <v>10829.17</v>
      </c>
    </row>
    <row r="1132" spans="1:26" x14ac:dyDescent="0.3">
      <c r="A1132">
        <v>62138029830</v>
      </c>
      <c r="B1132" t="s">
        <v>1059</v>
      </c>
      <c r="C1132">
        <v>72040917547</v>
      </c>
      <c r="D1132" t="s">
        <v>1079</v>
      </c>
      <c r="E1132" s="1">
        <v>35000</v>
      </c>
      <c r="F1132">
        <v>12.55</v>
      </c>
      <c r="G1132">
        <v>0</v>
      </c>
      <c r="H1132" s="1">
        <v>16317.9</v>
      </c>
      <c r="I1132" s="5">
        <f t="shared" si="53"/>
        <v>16317.9</v>
      </c>
      <c r="J1132" s="8">
        <f t="shared" si="51"/>
        <v>7.6790117647058818</v>
      </c>
      <c r="K1132" s="1">
        <v>16317.9</v>
      </c>
      <c r="L1132" s="7">
        <f t="shared" si="52"/>
        <v>0</v>
      </c>
      <c r="M1132" s="2">
        <v>40371</v>
      </c>
      <c r="N1132">
        <v>44</v>
      </c>
      <c r="O1132">
        <v>36</v>
      </c>
      <c r="P1132">
        <v>8</v>
      </c>
      <c r="Q1132">
        <v>6</v>
      </c>
      <c r="R1132">
        <v>6</v>
      </c>
      <c r="S1132">
        <v>802</v>
      </c>
      <c r="T1132" t="str">
        <f>IFERROR(VLOOKUP(S1132,Sheet2!$A$6:$B$31,2,0),"Not Available")</f>
        <v>Doubtful &gt;= 1 year</v>
      </c>
      <c r="U1132" t="s">
        <v>21</v>
      </c>
      <c r="V1132">
        <v>0</v>
      </c>
      <c r="W1132" s="1">
        <v>2125</v>
      </c>
      <c r="X1132" s="2">
        <v>41517</v>
      </c>
      <c r="Y1132">
        <v>0</v>
      </c>
      <c r="Z1132" s="1">
        <v>10471.52</v>
      </c>
    </row>
    <row r="1133" spans="1:26" x14ac:dyDescent="0.3">
      <c r="A1133">
        <v>62142796665</v>
      </c>
      <c r="B1133" t="s">
        <v>1059</v>
      </c>
      <c r="C1133">
        <v>72038710988</v>
      </c>
      <c r="D1133" t="s">
        <v>1080</v>
      </c>
      <c r="E1133" s="1">
        <v>35000</v>
      </c>
      <c r="F1133">
        <v>12.55</v>
      </c>
      <c r="G1133">
        <v>0</v>
      </c>
      <c r="H1133" s="1">
        <v>26398</v>
      </c>
      <c r="I1133" s="5">
        <f t="shared" si="53"/>
        <v>26398</v>
      </c>
      <c r="J1133" s="8">
        <f t="shared" si="51"/>
        <v>24.786854460093895</v>
      </c>
      <c r="K1133" s="1">
        <v>26398</v>
      </c>
      <c r="L1133" s="7">
        <f t="shared" si="52"/>
        <v>0</v>
      </c>
      <c r="M1133" s="2">
        <v>40392</v>
      </c>
      <c r="N1133">
        <v>51</v>
      </c>
      <c r="O1133">
        <v>26</v>
      </c>
      <c r="P1133">
        <v>25</v>
      </c>
      <c r="Q1133">
        <v>6</v>
      </c>
      <c r="R1133">
        <v>6</v>
      </c>
      <c r="S1133">
        <v>802</v>
      </c>
      <c r="T1133" t="str">
        <f>IFERROR(VLOOKUP(S1133,Sheet2!$A$6:$B$31,2,0),"Not Available")</f>
        <v>Doubtful &gt;= 1 year</v>
      </c>
      <c r="U1133" t="s">
        <v>21</v>
      </c>
      <c r="V1133">
        <v>0</v>
      </c>
      <c r="W1133" s="1">
        <v>1065</v>
      </c>
      <c r="X1133" s="2">
        <v>41090</v>
      </c>
      <c r="Y1133" s="1">
        <v>1595</v>
      </c>
      <c r="Z1133" s="1">
        <v>16925.54</v>
      </c>
    </row>
    <row r="1134" spans="1:26" x14ac:dyDescent="0.3">
      <c r="A1134">
        <v>62198113971</v>
      </c>
      <c r="B1134" t="s">
        <v>1059</v>
      </c>
      <c r="C1134">
        <v>72081612072</v>
      </c>
      <c r="D1134" t="s">
        <v>1081</v>
      </c>
      <c r="E1134" s="1">
        <v>50000</v>
      </c>
      <c r="F1134">
        <v>12.55</v>
      </c>
      <c r="G1134">
        <v>0</v>
      </c>
      <c r="H1134" s="1">
        <v>12830</v>
      </c>
      <c r="I1134" s="5">
        <f t="shared" si="53"/>
        <v>12830</v>
      </c>
      <c r="J1134" s="8">
        <f t="shared" si="51"/>
        <v>10.525020508613618</v>
      </c>
      <c r="K1134" s="1">
        <v>12830</v>
      </c>
      <c r="L1134" s="7">
        <f t="shared" si="52"/>
        <v>0</v>
      </c>
      <c r="M1134" s="2">
        <v>40773</v>
      </c>
      <c r="N1134">
        <v>52</v>
      </c>
      <c r="O1134">
        <v>41</v>
      </c>
      <c r="P1134">
        <v>11</v>
      </c>
      <c r="Q1134">
        <v>6</v>
      </c>
      <c r="R1134">
        <v>6</v>
      </c>
      <c r="S1134">
        <v>802</v>
      </c>
      <c r="T1134" t="str">
        <f>IFERROR(VLOOKUP(S1134,Sheet2!$A$6:$B$31,2,0),"Not Available")</f>
        <v>Doubtful &gt;= 1 year</v>
      </c>
      <c r="U1134" t="s">
        <v>21</v>
      </c>
      <c r="V1134">
        <v>0</v>
      </c>
      <c r="W1134" s="1">
        <v>1219</v>
      </c>
      <c r="X1134" s="2">
        <v>41244</v>
      </c>
      <c r="Y1134">
        <v>587</v>
      </c>
      <c r="Z1134" s="1">
        <v>7003.8</v>
      </c>
    </row>
    <row r="1135" spans="1:26" x14ac:dyDescent="0.3">
      <c r="A1135">
        <v>62218150119</v>
      </c>
      <c r="B1135" t="s">
        <v>1059</v>
      </c>
      <c r="C1135">
        <v>72088177039</v>
      </c>
      <c r="D1135" t="s">
        <v>1082</v>
      </c>
      <c r="E1135" s="1">
        <v>40000</v>
      </c>
      <c r="F1135">
        <v>12.55</v>
      </c>
      <c r="G1135">
        <v>0</v>
      </c>
      <c r="H1135" s="1">
        <v>17988</v>
      </c>
      <c r="I1135" s="5">
        <f t="shared" si="53"/>
        <v>17988</v>
      </c>
      <c r="J1135" s="8">
        <f t="shared" si="51"/>
        <v>23.668421052631579</v>
      </c>
      <c r="K1135" s="1">
        <v>17988</v>
      </c>
      <c r="L1135" s="7">
        <f t="shared" si="52"/>
        <v>0</v>
      </c>
      <c r="M1135" s="2">
        <v>40939</v>
      </c>
      <c r="N1135">
        <v>48</v>
      </c>
      <c r="O1135">
        <v>24</v>
      </c>
      <c r="P1135">
        <v>24</v>
      </c>
      <c r="Q1135">
        <v>6</v>
      </c>
      <c r="R1135">
        <v>6</v>
      </c>
      <c r="S1135">
        <v>802</v>
      </c>
      <c r="T1135" t="str">
        <f>IFERROR(VLOOKUP(S1135,Sheet2!$A$6:$B$31,2,0),"Not Available")</f>
        <v>Doubtful &gt;= 1 year</v>
      </c>
      <c r="U1135" t="s">
        <v>21</v>
      </c>
      <c r="V1135">
        <v>0</v>
      </c>
      <c r="W1135">
        <v>760</v>
      </c>
      <c r="X1135" s="2">
        <v>41548</v>
      </c>
      <c r="Y1135">
        <v>758</v>
      </c>
      <c r="Z1135" s="1">
        <v>6700.34</v>
      </c>
    </row>
    <row r="1136" spans="1:26" x14ac:dyDescent="0.3">
      <c r="A1136">
        <v>62232711634</v>
      </c>
      <c r="B1136" t="s">
        <v>1059</v>
      </c>
      <c r="C1136">
        <v>72105966753</v>
      </c>
      <c r="D1136" t="s">
        <v>1083</v>
      </c>
      <c r="E1136" s="1">
        <v>25000</v>
      </c>
      <c r="F1136">
        <v>12.55</v>
      </c>
      <c r="G1136">
        <v>0</v>
      </c>
      <c r="H1136" s="1">
        <v>10000</v>
      </c>
      <c r="I1136" s="5">
        <f t="shared" si="53"/>
        <v>10000</v>
      </c>
      <c r="J1136" s="8">
        <f t="shared" si="51"/>
        <v>16.501650165016503</v>
      </c>
      <c r="K1136" s="1">
        <v>10000</v>
      </c>
      <c r="L1136" s="7">
        <f t="shared" si="52"/>
        <v>0</v>
      </c>
      <c r="M1136" s="2">
        <v>41064</v>
      </c>
      <c r="N1136">
        <v>44</v>
      </c>
      <c r="O1136">
        <v>27</v>
      </c>
      <c r="P1136">
        <v>17</v>
      </c>
      <c r="Q1136">
        <v>6</v>
      </c>
      <c r="R1136">
        <v>6</v>
      </c>
      <c r="S1136">
        <v>802</v>
      </c>
      <c r="T1136" t="str">
        <f>IFERROR(VLOOKUP(S1136,Sheet2!$A$6:$B$31,2,0),"Not Available")</f>
        <v>Doubtful &gt;= 1 year</v>
      </c>
      <c r="U1136" t="s">
        <v>21</v>
      </c>
      <c r="V1136">
        <v>0</v>
      </c>
      <c r="W1136">
        <v>606</v>
      </c>
      <c r="X1136" s="2">
        <v>41122</v>
      </c>
      <c r="Y1136">
        <v>605</v>
      </c>
      <c r="Z1136" s="1">
        <v>6428.75</v>
      </c>
    </row>
    <row r="1137" spans="1:26" x14ac:dyDescent="0.3">
      <c r="A1137">
        <v>62276930870</v>
      </c>
      <c r="B1137" t="s">
        <v>1059</v>
      </c>
      <c r="C1137">
        <v>72088700721</v>
      </c>
      <c r="D1137" t="s">
        <v>1084</v>
      </c>
      <c r="E1137" s="1">
        <v>50000</v>
      </c>
      <c r="F1137">
        <v>12.55</v>
      </c>
      <c r="G1137" s="1">
        <v>10200</v>
      </c>
      <c r="H1137" s="1">
        <v>20000</v>
      </c>
      <c r="I1137" s="5">
        <f t="shared" si="53"/>
        <v>9800</v>
      </c>
      <c r="J1137" s="8">
        <f t="shared" si="51"/>
        <v>8.1666666666666661</v>
      </c>
      <c r="K1137" s="1">
        <v>9800</v>
      </c>
      <c r="L1137" s="7">
        <f t="shared" si="52"/>
        <v>0</v>
      </c>
      <c r="M1137" s="2">
        <v>41358</v>
      </c>
      <c r="N1137">
        <v>34</v>
      </c>
      <c r="O1137">
        <v>26</v>
      </c>
      <c r="P1137">
        <v>8</v>
      </c>
      <c r="Q1137">
        <v>6</v>
      </c>
      <c r="R1137">
        <v>6</v>
      </c>
      <c r="S1137">
        <v>802</v>
      </c>
      <c r="T1137" t="str">
        <f>IFERROR(VLOOKUP(S1137,Sheet2!$A$6:$B$31,2,0),"Not Available")</f>
        <v>Doubtful &gt;= 1 year</v>
      </c>
      <c r="U1137" t="s">
        <v>21</v>
      </c>
      <c r="V1137">
        <v>0</v>
      </c>
      <c r="W1137" s="1">
        <v>1200</v>
      </c>
      <c r="X1137" s="2">
        <v>42217</v>
      </c>
      <c r="Y1137" s="1">
        <v>1808</v>
      </c>
      <c r="Z1137" s="1">
        <v>17647.72</v>
      </c>
    </row>
    <row r="1138" spans="1:26" x14ac:dyDescent="0.3">
      <c r="A1138">
        <v>62298138084</v>
      </c>
      <c r="B1138" t="s">
        <v>1059</v>
      </c>
      <c r="C1138">
        <v>72140573667</v>
      </c>
      <c r="D1138" t="s">
        <v>1085</v>
      </c>
      <c r="E1138" s="1">
        <v>100000</v>
      </c>
      <c r="F1138">
        <v>12.55</v>
      </c>
      <c r="G1138" s="1">
        <v>38949</v>
      </c>
      <c r="H1138" s="1">
        <v>46837</v>
      </c>
      <c r="I1138" s="5">
        <f t="shared" si="53"/>
        <v>7888</v>
      </c>
      <c r="J1138" s="8">
        <f t="shared" si="51"/>
        <v>3.4445414847161571</v>
      </c>
      <c r="K1138" s="1">
        <v>7888</v>
      </c>
      <c r="L1138" s="7">
        <f t="shared" si="52"/>
        <v>0</v>
      </c>
      <c r="M1138" s="2">
        <v>41510</v>
      </c>
      <c r="N1138">
        <v>29</v>
      </c>
      <c r="O1138">
        <v>26</v>
      </c>
      <c r="P1138">
        <v>3</v>
      </c>
      <c r="Q1138">
        <v>6</v>
      </c>
      <c r="R1138">
        <v>6</v>
      </c>
      <c r="S1138">
        <v>802</v>
      </c>
      <c r="T1138" t="str">
        <f>IFERROR(VLOOKUP(S1138,Sheet2!$A$6:$B$31,2,0),"Not Available")</f>
        <v>Doubtful &gt;= 1 year</v>
      </c>
      <c r="U1138" t="s">
        <v>21</v>
      </c>
      <c r="V1138">
        <v>0</v>
      </c>
      <c r="W1138" s="1">
        <v>2290</v>
      </c>
      <c r="X1138" s="2">
        <v>42370</v>
      </c>
      <c r="Y1138">
        <v>0</v>
      </c>
      <c r="Z1138" s="1">
        <v>25106.17</v>
      </c>
    </row>
    <row r="1139" spans="1:26" x14ac:dyDescent="0.3">
      <c r="A1139">
        <v>62095566111</v>
      </c>
      <c r="B1139" t="s">
        <v>1059</v>
      </c>
      <c r="C1139">
        <v>72040985132</v>
      </c>
      <c r="D1139" t="s">
        <v>1086</v>
      </c>
      <c r="E1139" s="1">
        <v>27000</v>
      </c>
      <c r="F1139">
        <v>12.55</v>
      </c>
      <c r="G1139" s="1">
        <v>3414</v>
      </c>
      <c r="H1139" s="1">
        <v>17629</v>
      </c>
      <c r="I1139" s="5">
        <f t="shared" si="53"/>
        <v>14215</v>
      </c>
      <c r="J1139" s="8" t="e">
        <f t="shared" si="51"/>
        <v>#DIV/0!</v>
      </c>
      <c r="K1139" s="1">
        <v>14215</v>
      </c>
      <c r="L1139" s="7">
        <f t="shared" si="52"/>
        <v>0</v>
      </c>
      <c r="M1139" s="2">
        <v>39916</v>
      </c>
      <c r="N1139">
        <v>0</v>
      </c>
      <c r="O1139">
        <v>0</v>
      </c>
      <c r="P1139">
        <v>0</v>
      </c>
      <c r="Q1139">
        <v>7</v>
      </c>
      <c r="R1139">
        <v>7</v>
      </c>
      <c r="S1139">
        <v>803</v>
      </c>
      <c r="T1139" t="str">
        <f>IFERROR(VLOOKUP(S1139,Sheet2!$A$6:$B$31,2,0),"Not Available")</f>
        <v>Doubtful &gt;= 2 year</v>
      </c>
      <c r="U1139" t="s">
        <v>21</v>
      </c>
      <c r="V1139">
        <v>0</v>
      </c>
      <c r="W1139">
        <v>0</v>
      </c>
      <c r="X1139" s="2">
        <v>40694</v>
      </c>
      <c r="Y1139">
        <v>0</v>
      </c>
      <c r="Z1139" s="1">
        <v>30425.63</v>
      </c>
    </row>
    <row r="1140" spans="1:26" x14ac:dyDescent="0.3">
      <c r="A1140">
        <v>62177288212</v>
      </c>
      <c r="B1140" t="s">
        <v>1059</v>
      </c>
      <c r="C1140">
        <v>72076141880</v>
      </c>
      <c r="D1140" t="s">
        <v>1087</v>
      </c>
      <c r="E1140" s="1">
        <v>40000</v>
      </c>
      <c r="F1140">
        <v>12.55</v>
      </c>
      <c r="G1140">
        <v>0</v>
      </c>
      <c r="H1140" s="1">
        <v>38834</v>
      </c>
      <c r="I1140" s="5">
        <f t="shared" si="53"/>
        <v>38834</v>
      </c>
      <c r="J1140" s="8">
        <f t="shared" si="51"/>
        <v>40.409989594172735</v>
      </c>
      <c r="K1140" s="1">
        <v>38834</v>
      </c>
      <c r="L1140" s="7">
        <f t="shared" si="52"/>
        <v>0</v>
      </c>
      <c r="M1140" s="2">
        <v>40561</v>
      </c>
      <c r="N1140">
        <v>60</v>
      </c>
      <c r="O1140">
        <v>20</v>
      </c>
      <c r="P1140">
        <v>40</v>
      </c>
      <c r="Q1140">
        <v>7</v>
      </c>
      <c r="R1140">
        <v>7</v>
      </c>
      <c r="S1140">
        <v>803</v>
      </c>
      <c r="T1140" t="str">
        <f>IFERROR(VLOOKUP(S1140,Sheet2!$A$6:$B$31,2,0),"Not Available")</f>
        <v>Doubtful &gt;= 2 year</v>
      </c>
      <c r="U1140" t="s">
        <v>21</v>
      </c>
      <c r="V1140">
        <v>0</v>
      </c>
      <c r="W1140">
        <v>961</v>
      </c>
      <c r="X1140" s="2">
        <v>40724</v>
      </c>
      <c r="Y1140" s="1">
        <v>2093</v>
      </c>
      <c r="Z1140" s="1">
        <v>37037.11</v>
      </c>
    </row>
    <row r="1141" spans="1:26" x14ac:dyDescent="0.3">
      <c r="A1141">
        <v>62178675640</v>
      </c>
      <c r="B1141" t="s">
        <v>1059</v>
      </c>
      <c r="C1141">
        <v>72076636736</v>
      </c>
      <c r="D1141" t="s">
        <v>1088</v>
      </c>
      <c r="E1141" s="1">
        <v>40000</v>
      </c>
      <c r="F1141">
        <v>12.55</v>
      </c>
      <c r="G1141">
        <v>0</v>
      </c>
      <c r="H1141" s="1">
        <v>40655</v>
      </c>
      <c r="I1141" s="5">
        <f t="shared" si="53"/>
        <v>40655</v>
      </c>
      <c r="J1141" s="8">
        <f t="shared" si="51"/>
        <v>44.046587215601299</v>
      </c>
      <c r="K1141" s="1">
        <v>40655</v>
      </c>
      <c r="L1141" s="7">
        <f t="shared" si="52"/>
        <v>0</v>
      </c>
      <c r="M1141" s="2">
        <v>40574</v>
      </c>
      <c r="N1141">
        <v>58</v>
      </c>
      <c r="O1141">
        <v>14</v>
      </c>
      <c r="P1141">
        <v>44</v>
      </c>
      <c r="Q1141">
        <v>7</v>
      </c>
      <c r="R1141">
        <v>7</v>
      </c>
      <c r="S1141">
        <v>803</v>
      </c>
      <c r="T1141" t="str">
        <f>IFERROR(VLOOKUP(S1141,Sheet2!$A$6:$B$31,2,0),"Not Available")</f>
        <v>Doubtful &gt;= 2 year</v>
      </c>
      <c r="U1141" t="s">
        <v>21</v>
      </c>
      <c r="V1141">
        <v>0</v>
      </c>
      <c r="W1141">
        <v>923</v>
      </c>
      <c r="X1141" s="2">
        <v>40755</v>
      </c>
      <c r="Y1141" s="1">
        <v>2045</v>
      </c>
      <c r="Z1141" s="1">
        <v>35471.300000000003</v>
      </c>
    </row>
    <row r="1142" spans="1:26" x14ac:dyDescent="0.3">
      <c r="A1142">
        <v>62180338916</v>
      </c>
      <c r="B1142" t="s">
        <v>1059</v>
      </c>
      <c r="C1142">
        <v>72072330723</v>
      </c>
      <c r="D1142" t="s">
        <v>1089</v>
      </c>
      <c r="E1142" s="1">
        <v>40000</v>
      </c>
      <c r="F1142">
        <v>12.55</v>
      </c>
      <c r="G1142">
        <v>0</v>
      </c>
      <c r="H1142" s="1">
        <v>2000</v>
      </c>
      <c r="I1142" s="5">
        <f t="shared" si="53"/>
        <v>2000</v>
      </c>
      <c r="J1142" s="8">
        <f t="shared" si="51"/>
        <v>2.150537634408602</v>
      </c>
      <c r="K1142" s="1">
        <v>2000</v>
      </c>
      <c r="L1142" s="7">
        <f t="shared" si="52"/>
        <v>0</v>
      </c>
      <c r="M1142" s="2">
        <v>40588</v>
      </c>
      <c r="N1142">
        <v>58</v>
      </c>
      <c r="O1142">
        <v>56</v>
      </c>
      <c r="P1142">
        <v>2</v>
      </c>
      <c r="Q1142">
        <v>7</v>
      </c>
      <c r="R1142">
        <v>7</v>
      </c>
      <c r="S1142">
        <v>803</v>
      </c>
      <c r="T1142" t="str">
        <f>IFERROR(VLOOKUP(S1142,Sheet2!$A$6:$B$31,2,0),"Not Available")</f>
        <v>Doubtful &gt;= 2 year</v>
      </c>
      <c r="U1142" t="s">
        <v>21</v>
      </c>
      <c r="V1142">
        <v>0</v>
      </c>
      <c r="W1142">
        <v>930</v>
      </c>
      <c r="X1142" s="2">
        <v>42035</v>
      </c>
      <c r="Y1142">
        <v>318</v>
      </c>
      <c r="Z1142" s="1">
        <v>15548.16</v>
      </c>
    </row>
    <row r="1143" spans="1:26" x14ac:dyDescent="0.3">
      <c r="A1143">
        <v>62183501711</v>
      </c>
      <c r="B1143" t="s">
        <v>1059</v>
      </c>
      <c r="C1143">
        <v>72078845273</v>
      </c>
      <c r="D1143" t="s">
        <v>1090</v>
      </c>
      <c r="E1143" s="1">
        <v>40000</v>
      </c>
      <c r="F1143">
        <v>12.55</v>
      </c>
      <c r="G1143">
        <v>0</v>
      </c>
      <c r="H1143" s="1">
        <v>40500</v>
      </c>
      <c r="I1143" s="5">
        <f t="shared" si="53"/>
        <v>40500</v>
      </c>
      <c r="J1143" s="8">
        <f t="shared" si="51"/>
        <v>43.642241379310342</v>
      </c>
      <c r="K1143" s="1">
        <v>40500</v>
      </c>
      <c r="L1143" s="7">
        <f t="shared" si="52"/>
        <v>0</v>
      </c>
      <c r="M1143" s="2">
        <v>40623</v>
      </c>
      <c r="N1143">
        <v>58</v>
      </c>
      <c r="O1143">
        <v>14</v>
      </c>
      <c r="P1143">
        <v>44</v>
      </c>
      <c r="Q1143">
        <v>7</v>
      </c>
      <c r="R1143">
        <v>7</v>
      </c>
      <c r="S1143">
        <v>803</v>
      </c>
      <c r="T1143" t="str">
        <f>IFERROR(VLOOKUP(S1143,Sheet2!$A$6:$B$31,2,0),"Not Available")</f>
        <v>Doubtful &gt;= 2 year</v>
      </c>
      <c r="U1143" t="s">
        <v>21</v>
      </c>
      <c r="V1143">
        <v>0</v>
      </c>
      <c r="W1143">
        <v>928</v>
      </c>
      <c r="X1143" s="2">
        <v>40724</v>
      </c>
      <c r="Y1143">
        <v>129</v>
      </c>
      <c r="Z1143" s="1">
        <v>33675.199999999997</v>
      </c>
    </row>
    <row r="1144" spans="1:26" x14ac:dyDescent="0.3">
      <c r="A1144">
        <v>62183543117</v>
      </c>
      <c r="B1144" t="s">
        <v>1059</v>
      </c>
      <c r="C1144">
        <v>72078845331</v>
      </c>
      <c r="D1144" t="s">
        <v>1091</v>
      </c>
      <c r="E1144" s="1">
        <v>40000</v>
      </c>
      <c r="F1144">
        <v>12.55</v>
      </c>
      <c r="G1144">
        <v>0</v>
      </c>
      <c r="H1144" s="1">
        <v>40500</v>
      </c>
      <c r="I1144" s="5">
        <f t="shared" si="53"/>
        <v>40500</v>
      </c>
      <c r="J1144" s="8">
        <f t="shared" si="51"/>
        <v>43.642241379310342</v>
      </c>
      <c r="K1144" s="1">
        <v>40500</v>
      </c>
      <c r="L1144" s="7">
        <f t="shared" si="52"/>
        <v>0</v>
      </c>
      <c r="M1144" s="2">
        <v>40623</v>
      </c>
      <c r="N1144">
        <v>58</v>
      </c>
      <c r="O1144">
        <v>14</v>
      </c>
      <c r="P1144">
        <v>44</v>
      </c>
      <c r="Q1144">
        <v>7</v>
      </c>
      <c r="R1144">
        <v>7</v>
      </c>
      <c r="S1144">
        <v>803</v>
      </c>
      <c r="T1144" t="str">
        <f>IFERROR(VLOOKUP(S1144,Sheet2!$A$6:$B$31,2,0),"Not Available")</f>
        <v>Doubtful &gt;= 2 year</v>
      </c>
      <c r="U1144" t="s">
        <v>21</v>
      </c>
      <c r="V1144">
        <v>0</v>
      </c>
      <c r="W1144">
        <v>928</v>
      </c>
      <c r="X1144" s="2">
        <v>40724</v>
      </c>
      <c r="Y1144">
        <v>174</v>
      </c>
      <c r="Z1144" s="1">
        <v>33757.72</v>
      </c>
    </row>
    <row r="1145" spans="1:26" x14ac:dyDescent="0.3">
      <c r="A1145">
        <v>62183593533</v>
      </c>
      <c r="B1145" t="s">
        <v>1059</v>
      </c>
      <c r="C1145">
        <v>72079044918</v>
      </c>
      <c r="D1145" t="s">
        <v>1092</v>
      </c>
      <c r="E1145" s="1">
        <v>40000</v>
      </c>
      <c r="F1145">
        <v>12.55</v>
      </c>
      <c r="G1145">
        <v>0</v>
      </c>
      <c r="H1145" s="1">
        <v>40570</v>
      </c>
      <c r="I1145" s="5">
        <f t="shared" si="53"/>
        <v>40570</v>
      </c>
      <c r="J1145" s="8">
        <f t="shared" si="51"/>
        <v>43.717672413793103</v>
      </c>
      <c r="K1145" s="1">
        <v>40570</v>
      </c>
      <c r="L1145" s="7">
        <f t="shared" si="52"/>
        <v>0</v>
      </c>
      <c r="M1145" s="2">
        <v>40624</v>
      </c>
      <c r="N1145">
        <v>58</v>
      </c>
      <c r="O1145">
        <v>14</v>
      </c>
      <c r="P1145">
        <v>44</v>
      </c>
      <c r="Q1145">
        <v>7</v>
      </c>
      <c r="R1145">
        <v>7</v>
      </c>
      <c r="S1145">
        <v>803</v>
      </c>
      <c r="T1145" t="str">
        <f>IFERROR(VLOOKUP(S1145,Sheet2!$A$6:$B$31,2,0),"Not Available")</f>
        <v>Doubtful &gt;= 2 year</v>
      </c>
      <c r="U1145" t="s">
        <v>21</v>
      </c>
      <c r="V1145">
        <v>0</v>
      </c>
      <c r="W1145">
        <v>928</v>
      </c>
      <c r="X1145" s="2">
        <v>40755</v>
      </c>
      <c r="Y1145" s="1">
        <v>2378</v>
      </c>
      <c r="Z1145" s="1">
        <v>35998.32</v>
      </c>
    </row>
    <row r="1146" spans="1:26" x14ac:dyDescent="0.3">
      <c r="A1146">
        <v>62184898002</v>
      </c>
      <c r="B1146" t="s">
        <v>1059</v>
      </c>
      <c r="C1146">
        <v>72078969377</v>
      </c>
      <c r="D1146" t="s">
        <v>1093</v>
      </c>
      <c r="E1146" s="1">
        <v>40000</v>
      </c>
      <c r="F1146">
        <v>12.55</v>
      </c>
      <c r="G1146">
        <v>0</v>
      </c>
      <c r="H1146" s="1">
        <v>40500</v>
      </c>
      <c r="I1146" s="5">
        <f t="shared" si="53"/>
        <v>40500</v>
      </c>
      <c r="J1146" s="8">
        <f t="shared" si="51"/>
        <v>43.40836012861736</v>
      </c>
      <c r="K1146" s="1">
        <v>40500</v>
      </c>
      <c r="L1146" s="7">
        <f t="shared" si="52"/>
        <v>0</v>
      </c>
      <c r="M1146" s="2">
        <v>40640</v>
      </c>
      <c r="N1146">
        <v>56</v>
      </c>
      <c r="O1146">
        <v>13</v>
      </c>
      <c r="P1146">
        <v>43</v>
      </c>
      <c r="Q1146">
        <v>7</v>
      </c>
      <c r="R1146">
        <v>7</v>
      </c>
      <c r="S1146">
        <v>803</v>
      </c>
      <c r="T1146" t="str">
        <f>IFERROR(VLOOKUP(S1146,Sheet2!$A$6:$B$31,2,0),"Not Available")</f>
        <v>Doubtful &gt;= 2 year</v>
      </c>
      <c r="U1146" t="s">
        <v>21</v>
      </c>
      <c r="V1146">
        <v>0</v>
      </c>
      <c r="W1146">
        <v>933</v>
      </c>
      <c r="X1146" s="2">
        <v>40755</v>
      </c>
      <c r="Y1146" s="1">
        <v>3065</v>
      </c>
      <c r="Z1146" s="1">
        <v>37169.589999999997</v>
      </c>
    </row>
    <row r="1147" spans="1:26" x14ac:dyDescent="0.3">
      <c r="A1147">
        <v>62184987786</v>
      </c>
      <c r="B1147" t="s">
        <v>1059</v>
      </c>
      <c r="C1147">
        <v>72078901635</v>
      </c>
      <c r="D1147" t="s">
        <v>1094</v>
      </c>
      <c r="E1147" s="1">
        <v>50000</v>
      </c>
      <c r="F1147">
        <v>12.55</v>
      </c>
      <c r="G1147">
        <v>0</v>
      </c>
      <c r="H1147" s="1">
        <v>48300</v>
      </c>
      <c r="I1147" s="5">
        <f t="shared" si="53"/>
        <v>48300</v>
      </c>
      <c r="J1147" s="8">
        <f t="shared" si="51"/>
        <v>41.459227467811161</v>
      </c>
      <c r="K1147" s="1">
        <v>48300</v>
      </c>
      <c r="L1147" s="7">
        <f t="shared" si="52"/>
        <v>0</v>
      </c>
      <c r="M1147" s="2">
        <v>40641</v>
      </c>
      <c r="N1147">
        <v>56</v>
      </c>
      <c r="O1147">
        <v>15</v>
      </c>
      <c r="P1147">
        <v>41</v>
      </c>
      <c r="Q1147">
        <v>7</v>
      </c>
      <c r="R1147">
        <v>7</v>
      </c>
      <c r="S1147">
        <v>803</v>
      </c>
      <c r="T1147" t="str">
        <f>IFERROR(VLOOKUP(S1147,Sheet2!$A$6:$B$31,2,0),"Not Available")</f>
        <v>Doubtful &gt;= 2 year</v>
      </c>
      <c r="U1147" t="s">
        <v>21</v>
      </c>
      <c r="V1147">
        <v>0</v>
      </c>
      <c r="W1147" s="1">
        <v>1165</v>
      </c>
      <c r="X1147" s="2">
        <v>40816</v>
      </c>
      <c r="Y1147" s="1">
        <v>3764</v>
      </c>
      <c r="Z1147" s="1">
        <v>45643.19</v>
      </c>
    </row>
    <row r="1148" spans="1:26" x14ac:dyDescent="0.3">
      <c r="A1148">
        <v>62186496729</v>
      </c>
      <c r="B1148" t="s">
        <v>1059</v>
      </c>
      <c r="C1148">
        <v>72079044861</v>
      </c>
      <c r="D1148" t="s">
        <v>1095</v>
      </c>
      <c r="E1148" s="1">
        <v>40000</v>
      </c>
      <c r="F1148">
        <v>12.55</v>
      </c>
      <c r="G1148">
        <v>0</v>
      </c>
      <c r="H1148" s="1">
        <v>40495</v>
      </c>
      <c r="I1148" s="5">
        <f t="shared" si="53"/>
        <v>40495</v>
      </c>
      <c r="J1148" s="8">
        <f t="shared" si="51"/>
        <v>43.731101511879046</v>
      </c>
      <c r="K1148" s="1">
        <v>40495</v>
      </c>
      <c r="L1148" s="7">
        <f t="shared" si="52"/>
        <v>0</v>
      </c>
      <c r="M1148" s="2">
        <v>40661</v>
      </c>
      <c r="N1148">
        <v>56</v>
      </c>
      <c r="O1148">
        <v>12</v>
      </c>
      <c r="P1148">
        <v>44</v>
      </c>
      <c r="Q1148">
        <v>7</v>
      </c>
      <c r="R1148">
        <v>7</v>
      </c>
      <c r="S1148">
        <v>803</v>
      </c>
      <c r="T1148" t="str">
        <f>IFERROR(VLOOKUP(S1148,Sheet2!$A$6:$B$31,2,0),"Not Available")</f>
        <v>Doubtful &gt;= 2 year</v>
      </c>
      <c r="U1148" t="s">
        <v>21</v>
      </c>
      <c r="V1148">
        <v>0</v>
      </c>
      <c r="W1148">
        <v>926</v>
      </c>
      <c r="X1148" s="2">
        <v>40816</v>
      </c>
      <c r="Y1148" s="1">
        <v>3109</v>
      </c>
      <c r="Z1148" s="1">
        <v>34544.199999999997</v>
      </c>
    </row>
    <row r="1149" spans="1:26" x14ac:dyDescent="0.3">
      <c r="A1149">
        <v>62186951906</v>
      </c>
      <c r="B1149" t="s">
        <v>1059</v>
      </c>
      <c r="C1149">
        <v>72080203965</v>
      </c>
      <c r="D1149" t="s">
        <v>1096</v>
      </c>
      <c r="E1149" s="1">
        <v>35000</v>
      </c>
      <c r="F1149">
        <v>12.55</v>
      </c>
      <c r="G1149">
        <v>0</v>
      </c>
      <c r="H1149">
        <v>343</v>
      </c>
      <c r="I1149" s="5">
        <f t="shared" si="53"/>
        <v>343</v>
      </c>
      <c r="J1149" s="8">
        <f t="shared" si="51"/>
        <v>0.42928660826032539</v>
      </c>
      <c r="K1149">
        <v>343</v>
      </c>
      <c r="L1149" s="7">
        <f t="shared" si="52"/>
        <v>0</v>
      </c>
      <c r="M1149" s="2">
        <v>40667</v>
      </c>
      <c r="N1149">
        <v>56</v>
      </c>
      <c r="O1149">
        <v>56</v>
      </c>
      <c r="P1149">
        <v>0</v>
      </c>
      <c r="Q1149">
        <v>7</v>
      </c>
      <c r="R1149">
        <v>7</v>
      </c>
      <c r="S1149">
        <v>803</v>
      </c>
      <c r="T1149" t="str">
        <f>IFERROR(VLOOKUP(S1149,Sheet2!$A$6:$B$31,2,0),"Not Available")</f>
        <v>Doubtful &gt;= 2 year</v>
      </c>
      <c r="U1149" t="s">
        <v>21</v>
      </c>
      <c r="V1149">
        <v>0</v>
      </c>
      <c r="W1149">
        <v>799</v>
      </c>
      <c r="X1149" s="2">
        <v>40816</v>
      </c>
      <c r="Y1149">
        <v>0</v>
      </c>
      <c r="Z1149" s="1">
        <v>7474.15</v>
      </c>
    </row>
    <row r="1150" spans="1:26" x14ac:dyDescent="0.3">
      <c r="A1150">
        <v>62187673776</v>
      </c>
      <c r="B1150" t="s">
        <v>1059</v>
      </c>
      <c r="C1150">
        <v>72080700503</v>
      </c>
      <c r="D1150" t="s">
        <v>1097</v>
      </c>
      <c r="E1150" s="1">
        <v>40000</v>
      </c>
      <c r="F1150">
        <v>12.55</v>
      </c>
      <c r="G1150">
        <v>0</v>
      </c>
      <c r="H1150" s="1">
        <v>40432</v>
      </c>
      <c r="I1150" s="5">
        <f t="shared" si="53"/>
        <v>40432</v>
      </c>
      <c r="J1150" s="8">
        <f t="shared" si="51"/>
        <v>43.900108577633006</v>
      </c>
      <c r="K1150" s="1">
        <v>40432</v>
      </c>
      <c r="L1150" s="7">
        <f t="shared" si="52"/>
        <v>0</v>
      </c>
      <c r="M1150" s="2">
        <v>40676</v>
      </c>
      <c r="N1150">
        <v>56</v>
      </c>
      <c r="O1150">
        <v>12</v>
      </c>
      <c r="P1150">
        <v>44</v>
      </c>
      <c r="Q1150">
        <v>7</v>
      </c>
      <c r="R1150">
        <v>7</v>
      </c>
      <c r="S1150">
        <v>803</v>
      </c>
      <c r="T1150" t="str">
        <f>IFERROR(VLOOKUP(S1150,Sheet2!$A$6:$B$31,2,0),"Not Available")</f>
        <v>Doubtful &gt;= 2 year</v>
      </c>
      <c r="U1150" t="s">
        <v>21</v>
      </c>
      <c r="V1150">
        <v>0</v>
      </c>
      <c r="W1150">
        <v>921</v>
      </c>
      <c r="X1150" s="2">
        <v>40816</v>
      </c>
      <c r="Y1150" s="1">
        <v>2994</v>
      </c>
      <c r="Z1150" s="1">
        <v>34300.910000000003</v>
      </c>
    </row>
    <row r="1151" spans="1:26" x14ac:dyDescent="0.3">
      <c r="A1151">
        <v>62188769978</v>
      </c>
      <c r="B1151" t="s">
        <v>1059</v>
      </c>
      <c r="C1151">
        <v>72081742216</v>
      </c>
      <c r="D1151" t="s">
        <v>1098</v>
      </c>
      <c r="E1151" s="1">
        <v>40000</v>
      </c>
      <c r="F1151">
        <v>12.55</v>
      </c>
      <c r="G1151">
        <v>0</v>
      </c>
      <c r="H1151" s="1">
        <v>40500</v>
      </c>
      <c r="I1151" s="5">
        <f t="shared" si="53"/>
        <v>40500</v>
      </c>
      <c r="J1151" s="8">
        <f t="shared" si="51"/>
        <v>43.2230522945571</v>
      </c>
      <c r="K1151" s="1">
        <v>40500</v>
      </c>
      <c r="L1151" s="7">
        <f t="shared" si="52"/>
        <v>0</v>
      </c>
      <c r="M1151" s="2">
        <v>40693</v>
      </c>
      <c r="N1151">
        <v>55</v>
      </c>
      <c r="O1151">
        <v>12</v>
      </c>
      <c r="P1151">
        <v>43</v>
      </c>
      <c r="Q1151">
        <v>7</v>
      </c>
      <c r="R1151">
        <v>7</v>
      </c>
      <c r="S1151">
        <v>803</v>
      </c>
      <c r="T1151" t="str">
        <f>IFERROR(VLOOKUP(S1151,Sheet2!$A$6:$B$31,2,0),"Not Available")</f>
        <v>Doubtful &gt;= 2 year</v>
      </c>
      <c r="U1151" t="s">
        <v>21</v>
      </c>
      <c r="V1151">
        <v>0</v>
      </c>
      <c r="W1151">
        <v>937</v>
      </c>
      <c r="X1151" s="2">
        <v>40786</v>
      </c>
      <c r="Y1151" s="1">
        <v>2417</v>
      </c>
      <c r="Z1151" s="1">
        <v>36013.410000000003</v>
      </c>
    </row>
    <row r="1152" spans="1:26" x14ac:dyDescent="0.3">
      <c r="A1152">
        <v>62191554163</v>
      </c>
      <c r="B1152" t="s">
        <v>1059</v>
      </c>
      <c r="C1152">
        <v>72082746821</v>
      </c>
      <c r="D1152" t="s">
        <v>1099</v>
      </c>
      <c r="E1152" s="1">
        <v>50000</v>
      </c>
      <c r="F1152">
        <v>12.55</v>
      </c>
      <c r="G1152">
        <v>0</v>
      </c>
      <c r="H1152" s="1">
        <v>50000</v>
      </c>
      <c r="I1152" s="5">
        <f t="shared" si="53"/>
        <v>50000</v>
      </c>
      <c r="J1152" s="8">
        <f t="shared" si="51"/>
        <v>42.662116040955631</v>
      </c>
      <c r="K1152" s="1">
        <v>50000</v>
      </c>
      <c r="L1152" s="7">
        <f t="shared" si="52"/>
        <v>0</v>
      </c>
      <c r="M1152" s="2">
        <v>40721</v>
      </c>
      <c r="N1152">
        <v>55</v>
      </c>
      <c r="O1152">
        <v>12</v>
      </c>
      <c r="P1152">
        <v>43</v>
      </c>
      <c r="Q1152">
        <v>7</v>
      </c>
      <c r="R1152">
        <v>7</v>
      </c>
      <c r="S1152">
        <v>803</v>
      </c>
      <c r="T1152" t="str">
        <f>IFERROR(VLOOKUP(S1152,Sheet2!$A$6:$B$31,2,0),"Not Available")</f>
        <v>Doubtful &gt;= 2 year</v>
      </c>
      <c r="U1152" t="s">
        <v>21</v>
      </c>
      <c r="V1152">
        <v>0</v>
      </c>
      <c r="W1152" s="1">
        <v>1172</v>
      </c>
      <c r="X1152" s="2">
        <v>40816</v>
      </c>
      <c r="Y1152" s="1">
        <v>3868</v>
      </c>
      <c r="Z1152" s="1">
        <v>42865.01</v>
      </c>
    </row>
    <row r="1153" spans="1:26" x14ac:dyDescent="0.3">
      <c r="A1153">
        <v>62202403067</v>
      </c>
      <c r="B1153" t="s">
        <v>1100</v>
      </c>
      <c r="C1153">
        <v>72088574467</v>
      </c>
      <c r="D1153" t="s">
        <v>1101</v>
      </c>
      <c r="E1153" s="1">
        <v>43000</v>
      </c>
      <c r="F1153">
        <v>12.55</v>
      </c>
      <c r="G1153">
        <v>0</v>
      </c>
      <c r="H1153">
        <v>0</v>
      </c>
      <c r="I1153" s="5">
        <f t="shared" si="53"/>
        <v>0</v>
      </c>
      <c r="J1153" s="8">
        <f t="shared" si="51"/>
        <v>0</v>
      </c>
      <c r="K1153">
        <v>0</v>
      </c>
      <c r="L1153" s="7">
        <f t="shared" si="52"/>
        <v>0</v>
      </c>
      <c r="M1153" s="2">
        <v>40812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 t="str">
        <f>IFERROR(VLOOKUP(S1153,Sheet2!$A$6:$B$31,2,0),"Not Available")</f>
        <v>Not Available</v>
      </c>
      <c r="U1153" t="s">
        <v>21</v>
      </c>
      <c r="V1153">
        <v>0</v>
      </c>
      <c r="W1153">
        <v>782</v>
      </c>
      <c r="X1153" t="s">
        <v>22</v>
      </c>
      <c r="Y1153">
        <v>0</v>
      </c>
      <c r="Z1153">
        <v>0</v>
      </c>
    </row>
    <row r="1154" spans="1:26" x14ac:dyDescent="0.3">
      <c r="A1154">
        <v>62227204268</v>
      </c>
      <c r="B1154" t="s">
        <v>1100</v>
      </c>
      <c r="C1154">
        <v>72011883410</v>
      </c>
      <c r="D1154" t="s">
        <v>1102</v>
      </c>
      <c r="E1154" s="1">
        <v>25000</v>
      </c>
      <c r="F1154">
        <v>12.55</v>
      </c>
      <c r="G1154" s="1">
        <v>5512</v>
      </c>
      <c r="H1154" s="1">
        <v>1527</v>
      </c>
      <c r="I1154" s="5">
        <f t="shared" si="53"/>
        <v>0</v>
      </c>
      <c r="J1154" s="8">
        <f t="shared" si="51"/>
        <v>0</v>
      </c>
      <c r="K1154">
        <v>0</v>
      </c>
      <c r="L1154" s="7">
        <f t="shared" si="52"/>
        <v>0</v>
      </c>
      <c r="M1154" s="2">
        <v>41016</v>
      </c>
      <c r="N1154">
        <v>46</v>
      </c>
      <c r="O1154">
        <v>46</v>
      </c>
      <c r="P1154">
        <v>0</v>
      </c>
      <c r="Q1154">
        <v>0</v>
      </c>
      <c r="R1154">
        <v>0</v>
      </c>
      <c r="S1154">
        <v>0</v>
      </c>
      <c r="T1154" t="str">
        <f>IFERROR(VLOOKUP(S1154,Sheet2!$A$6:$B$31,2,0),"Not Available")</f>
        <v>Not Available</v>
      </c>
      <c r="U1154" t="s">
        <v>21</v>
      </c>
      <c r="V1154">
        <v>0</v>
      </c>
      <c r="W1154">
        <v>491</v>
      </c>
      <c r="X1154" t="s">
        <v>22</v>
      </c>
      <c r="Y1154">
        <v>0</v>
      </c>
      <c r="Z1154">
        <v>0</v>
      </c>
    </row>
    <row r="1155" spans="1:26" x14ac:dyDescent="0.3">
      <c r="A1155">
        <v>62437693214</v>
      </c>
      <c r="B1155" t="s">
        <v>1100</v>
      </c>
      <c r="C1155">
        <v>72114529350</v>
      </c>
      <c r="D1155" t="s">
        <v>1103</v>
      </c>
      <c r="E1155" s="1">
        <v>3100000</v>
      </c>
      <c r="F1155">
        <v>12</v>
      </c>
      <c r="G1155" s="1">
        <v>3061133</v>
      </c>
      <c r="H1155" s="1">
        <v>3011266</v>
      </c>
      <c r="I1155" s="5">
        <f t="shared" si="53"/>
        <v>0</v>
      </c>
      <c r="J1155" s="8">
        <f t="shared" ref="J1155:J1218" si="54">I1155/W1155</f>
        <v>0</v>
      </c>
      <c r="K1155">
        <v>0</v>
      </c>
      <c r="L1155" s="7">
        <f t="shared" ref="L1155:L1218" si="55">I1155-K1155</f>
        <v>0</v>
      </c>
      <c r="M1155" s="2">
        <v>42276</v>
      </c>
      <c r="N1155">
        <v>4</v>
      </c>
      <c r="O1155">
        <v>4</v>
      </c>
      <c r="P1155">
        <v>0</v>
      </c>
      <c r="Q1155">
        <v>0</v>
      </c>
      <c r="R1155">
        <v>0</v>
      </c>
      <c r="S1155">
        <v>0</v>
      </c>
      <c r="T1155" t="str">
        <f>IFERROR(VLOOKUP(S1155,Sheet2!$A$6:$B$31,2,0),"Not Available")</f>
        <v>Not Available</v>
      </c>
      <c r="U1155" t="s">
        <v>21</v>
      </c>
      <c r="V1155">
        <v>21782</v>
      </c>
      <c r="W1155" s="1">
        <v>56790</v>
      </c>
      <c r="X1155" t="s">
        <v>22</v>
      </c>
      <c r="Y1155">
        <v>0</v>
      </c>
      <c r="Z1155">
        <v>0</v>
      </c>
    </row>
    <row r="1156" spans="1:26" x14ac:dyDescent="0.3">
      <c r="A1156">
        <v>62395436433</v>
      </c>
      <c r="B1156" t="s">
        <v>1100</v>
      </c>
      <c r="C1156">
        <v>72205170340</v>
      </c>
      <c r="D1156" t="s">
        <v>1104</v>
      </c>
      <c r="E1156" s="1">
        <v>800000</v>
      </c>
      <c r="F1156">
        <v>12.55</v>
      </c>
      <c r="G1156" s="1">
        <v>805054</v>
      </c>
      <c r="H1156" s="1">
        <v>843752</v>
      </c>
      <c r="I1156" s="5">
        <f t="shared" ref="I1156:I1219" si="56">IF(G1156&lt;H1156,H1156-G1156,0)</f>
        <v>38698</v>
      </c>
      <c r="J1156" s="8">
        <f t="shared" si="54"/>
        <v>2.2548654003029949</v>
      </c>
      <c r="K1156" s="1">
        <v>38698</v>
      </c>
      <c r="L1156" s="7">
        <f t="shared" si="55"/>
        <v>0</v>
      </c>
      <c r="M1156" s="2">
        <v>42017</v>
      </c>
      <c r="N1156">
        <v>14</v>
      </c>
      <c r="O1156">
        <v>12</v>
      </c>
      <c r="P1156">
        <v>2</v>
      </c>
      <c r="Q1156">
        <v>2</v>
      </c>
      <c r="R1156">
        <v>2</v>
      </c>
      <c r="S1156">
        <v>702</v>
      </c>
      <c r="T1156" t="str">
        <f>IFERROR(VLOOKUP(S1156,Sheet2!$A$6:$B$31,2,0),"Not Available")</f>
        <v>Irregularity &gt;=30 days</v>
      </c>
      <c r="U1156" t="s">
        <v>21</v>
      </c>
      <c r="V1156">
        <v>21782</v>
      </c>
      <c r="W1156" s="1">
        <v>17162</v>
      </c>
      <c r="X1156" s="2">
        <v>42429</v>
      </c>
      <c r="Y1156">
        <v>0</v>
      </c>
      <c r="Z1156">
        <v>0</v>
      </c>
    </row>
    <row r="1157" spans="1:26" x14ac:dyDescent="0.3">
      <c r="A1157">
        <v>62215868360</v>
      </c>
      <c r="B1157" t="s">
        <v>1100</v>
      </c>
      <c r="C1157">
        <v>78204884397</v>
      </c>
      <c r="D1157" t="s">
        <v>1105</v>
      </c>
      <c r="E1157" s="1">
        <v>30000</v>
      </c>
      <c r="F1157">
        <v>12.55</v>
      </c>
      <c r="G1157" s="1">
        <v>4869</v>
      </c>
      <c r="H1157" s="1">
        <v>13079</v>
      </c>
      <c r="I1157" s="5">
        <f t="shared" si="56"/>
        <v>8210</v>
      </c>
      <c r="J1157" s="8">
        <f t="shared" si="54"/>
        <v>10.874172185430464</v>
      </c>
      <c r="K1157" s="1">
        <v>8210</v>
      </c>
      <c r="L1157" s="7">
        <f t="shared" si="55"/>
        <v>0</v>
      </c>
      <c r="M1157" s="2">
        <v>40917</v>
      </c>
      <c r="N1157">
        <v>42</v>
      </c>
      <c r="O1157">
        <v>31</v>
      </c>
      <c r="P1157">
        <v>11</v>
      </c>
      <c r="Q1157">
        <v>5</v>
      </c>
      <c r="R1157">
        <v>5</v>
      </c>
      <c r="S1157">
        <v>801</v>
      </c>
      <c r="T1157" t="str">
        <f>IFERROR(VLOOKUP(S1157,Sheet2!$A$6:$B$31,2,0),"Not Available")</f>
        <v>Sub Standard &gt;= 1 year</v>
      </c>
      <c r="U1157" t="s">
        <v>21</v>
      </c>
      <c r="V1157">
        <v>0</v>
      </c>
      <c r="W1157">
        <v>755</v>
      </c>
      <c r="X1157" s="2">
        <v>42156</v>
      </c>
      <c r="Y1157">
        <v>0</v>
      </c>
      <c r="Z1157" s="1">
        <v>1761.86</v>
      </c>
    </row>
    <row r="1158" spans="1:26" x14ac:dyDescent="0.3">
      <c r="A1158">
        <v>62240407599</v>
      </c>
      <c r="B1158" t="s">
        <v>1100</v>
      </c>
      <c r="C1158">
        <v>72109905195</v>
      </c>
      <c r="D1158" t="s">
        <v>1106</v>
      </c>
      <c r="E1158" s="1">
        <v>50000</v>
      </c>
      <c r="F1158">
        <v>12.55</v>
      </c>
      <c r="G1158">
        <v>0</v>
      </c>
      <c r="H1158" s="1">
        <v>16154</v>
      </c>
      <c r="I1158" s="5">
        <f t="shared" si="56"/>
        <v>16154</v>
      </c>
      <c r="J1158" s="8">
        <f t="shared" si="54"/>
        <v>13.563392107472712</v>
      </c>
      <c r="K1158" s="1">
        <v>16154</v>
      </c>
      <c r="L1158" s="7">
        <f t="shared" si="55"/>
        <v>0</v>
      </c>
      <c r="M1158" s="2">
        <v>41125</v>
      </c>
      <c r="N1158">
        <v>42</v>
      </c>
      <c r="O1158">
        <v>28</v>
      </c>
      <c r="P1158">
        <v>14</v>
      </c>
      <c r="Q1158">
        <v>5</v>
      </c>
      <c r="R1158">
        <v>5</v>
      </c>
      <c r="S1158">
        <v>801</v>
      </c>
      <c r="T1158" t="str">
        <f>IFERROR(VLOOKUP(S1158,Sheet2!$A$6:$B$31,2,0),"Not Available")</f>
        <v>Sub Standard &gt;= 1 year</v>
      </c>
      <c r="U1158" t="s">
        <v>21</v>
      </c>
      <c r="V1158">
        <v>0</v>
      </c>
      <c r="W1158" s="1">
        <v>1191</v>
      </c>
      <c r="X1158" s="2">
        <v>41821</v>
      </c>
      <c r="Y1158">
        <v>713</v>
      </c>
      <c r="Z1158" s="1">
        <v>4264.93</v>
      </c>
    </row>
    <row r="1159" spans="1:26" x14ac:dyDescent="0.3">
      <c r="A1159">
        <v>62200966123</v>
      </c>
      <c r="B1159" t="s">
        <v>1100</v>
      </c>
      <c r="C1159">
        <v>72011953332</v>
      </c>
      <c r="D1159" t="s">
        <v>1107</v>
      </c>
      <c r="E1159" s="1">
        <v>25000</v>
      </c>
      <c r="F1159">
        <v>12.55</v>
      </c>
      <c r="G1159">
        <v>0</v>
      </c>
      <c r="H1159" s="1">
        <v>7044</v>
      </c>
      <c r="I1159" s="5">
        <f t="shared" si="56"/>
        <v>7044</v>
      </c>
      <c r="J1159" s="8">
        <f t="shared" si="54"/>
        <v>11.798994974874372</v>
      </c>
      <c r="K1159" s="1">
        <v>7044</v>
      </c>
      <c r="L1159" s="7">
        <f t="shared" si="55"/>
        <v>0</v>
      </c>
      <c r="M1159" s="2">
        <v>40799</v>
      </c>
      <c r="N1159">
        <v>52</v>
      </c>
      <c r="O1159">
        <v>40</v>
      </c>
      <c r="P1159">
        <v>12</v>
      </c>
      <c r="Q1159">
        <v>6</v>
      </c>
      <c r="R1159">
        <v>6</v>
      </c>
      <c r="S1159">
        <v>802</v>
      </c>
      <c r="T1159" t="str">
        <f>IFERROR(VLOOKUP(S1159,Sheet2!$A$6:$B$31,2,0),"Not Available")</f>
        <v>Doubtful &gt;= 1 year</v>
      </c>
      <c r="U1159" t="s">
        <v>21</v>
      </c>
      <c r="V1159">
        <v>0</v>
      </c>
      <c r="W1159">
        <v>597</v>
      </c>
      <c r="X1159" s="2">
        <v>41365</v>
      </c>
      <c r="Y1159">
        <v>243</v>
      </c>
      <c r="Z1159" s="1">
        <v>3370.73</v>
      </c>
    </row>
    <row r="1160" spans="1:26" x14ac:dyDescent="0.3">
      <c r="A1160">
        <v>62201668832</v>
      </c>
      <c r="B1160" t="s">
        <v>1100</v>
      </c>
      <c r="C1160">
        <v>72088570199</v>
      </c>
      <c r="D1160" t="s">
        <v>1108</v>
      </c>
      <c r="E1160" s="1">
        <v>25000</v>
      </c>
      <c r="F1160">
        <v>12.55</v>
      </c>
      <c r="G1160" s="1">
        <v>3680</v>
      </c>
      <c r="H1160" s="1">
        <v>20465</v>
      </c>
      <c r="I1160" s="5">
        <f t="shared" si="56"/>
        <v>16785</v>
      </c>
      <c r="J1160" s="8">
        <f t="shared" si="54"/>
        <v>36.890109890109891</v>
      </c>
      <c r="K1160" s="1">
        <v>16785</v>
      </c>
      <c r="L1160" s="7">
        <f t="shared" si="55"/>
        <v>0</v>
      </c>
      <c r="M1160" s="2">
        <v>40806</v>
      </c>
      <c r="N1160">
        <v>52</v>
      </c>
      <c r="O1160">
        <v>15</v>
      </c>
      <c r="P1160">
        <v>37</v>
      </c>
      <c r="Q1160">
        <v>6</v>
      </c>
      <c r="R1160">
        <v>6</v>
      </c>
      <c r="S1160">
        <v>802</v>
      </c>
      <c r="T1160" t="str">
        <f>IFERROR(VLOOKUP(S1160,Sheet2!$A$6:$B$31,2,0),"Not Available")</f>
        <v>Doubtful &gt;= 1 year</v>
      </c>
      <c r="U1160" t="s">
        <v>21</v>
      </c>
      <c r="V1160">
        <v>0</v>
      </c>
      <c r="W1160">
        <v>455</v>
      </c>
      <c r="X1160" s="2">
        <v>41275</v>
      </c>
      <c r="Y1160">
        <v>0</v>
      </c>
      <c r="Z1160" s="1">
        <v>9089.43</v>
      </c>
    </row>
    <row r="1161" spans="1:26" x14ac:dyDescent="0.3">
      <c r="A1161">
        <v>62202546175</v>
      </c>
      <c r="B1161" t="s">
        <v>1100</v>
      </c>
      <c r="C1161">
        <v>72088574434</v>
      </c>
      <c r="D1161" t="s">
        <v>1109</v>
      </c>
      <c r="E1161" s="1">
        <v>43000</v>
      </c>
      <c r="F1161">
        <v>12.55</v>
      </c>
      <c r="G1161" s="1">
        <v>5367</v>
      </c>
      <c r="H1161" s="1">
        <v>30693</v>
      </c>
      <c r="I1161" s="5">
        <f t="shared" si="56"/>
        <v>25326</v>
      </c>
      <c r="J1161" s="8">
        <f t="shared" si="54"/>
        <v>32.386189258312022</v>
      </c>
      <c r="K1161" s="1">
        <v>25326</v>
      </c>
      <c r="L1161" s="7">
        <f t="shared" si="55"/>
        <v>0</v>
      </c>
      <c r="M1161" s="2">
        <v>40814</v>
      </c>
      <c r="N1161">
        <v>52</v>
      </c>
      <c r="O1161">
        <v>20</v>
      </c>
      <c r="P1161">
        <v>32</v>
      </c>
      <c r="Q1161">
        <v>6</v>
      </c>
      <c r="R1161">
        <v>6</v>
      </c>
      <c r="S1161">
        <v>802</v>
      </c>
      <c r="T1161" t="str">
        <f>IFERROR(VLOOKUP(S1161,Sheet2!$A$6:$B$31,2,0),"Not Available")</f>
        <v>Doubtful &gt;= 1 year</v>
      </c>
      <c r="U1161" t="s">
        <v>21</v>
      </c>
      <c r="V1161">
        <v>0</v>
      </c>
      <c r="W1161">
        <v>782</v>
      </c>
      <c r="X1161" s="2">
        <v>41395</v>
      </c>
      <c r="Y1161">
        <v>973</v>
      </c>
      <c r="Z1161" s="1">
        <v>13707.32</v>
      </c>
    </row>
    <row r="1162" spans="1:26" x14ac:dyDescent="0.3">
      <c r="A1162">
        <v>62239572668</v>
      </c>
      <c r="B1162" t="s">
        <v>1100</v>
      </c>
      <c r="C1162">
        <v>72097069689</v>
      </c>
      <c r="D1162" t="s">
        <v>1110</v>
      </c>
      <c r="E1162" s="1">
        <v>30000</v>
      </c>
      <c r="F1162">
        <v>12.55</v>
      </c>
      <c r="G1162">
        <v>0</v>
      </c>
      <c r="H1162">
        <v>10</v>
      </c>
      <c r="I1162" s="5">
        <f t="shared" si="56"/>
        <v>10</v>
      </c>
      <c r="J1162" s="8">
        <f t="shared" si="54"/>
        <v>1.4124293785310734E-2</v>
      </c>
      <c r="K1162">
        <v>10</v>
      </c>
      <c r="L1162" s="7">
        <f t="shared" si="55"/>
        <v>0</v>
      </c>
      <c r="M1162" s="2">
        <v>41120</v>
      </c>
      <c r="N1162">
        <v>43</v>
      </c>
      <c r="O1162">
        <v>43</v>
      </c>
      <c r="P1162">
        <v>0</v>
      </c>
      <c r="Q1162">
        <v>6</v>
      </c>
      <c r="R1162">
        <v>6</v>
      </c>
      <c r="S1162">
        <v>802</v>
      </c>
      <c r="T1162" t="str">
        <f>IFERROR(VLOOKUP(S1162,Sheet2!$A$6:$B$31,2,0),"Not Available")</f>
        <v>Doubtful &gt;= 1 year</v>
      </c>
      <c r="U1162" t="s">
        <v>21</v>
      </c>
      <c r="V1162">
        <v>0</v>
      </c>
      <c r="W1162">
        <v>708</v>
      </c>
      <c r="X1162" s="2">
        <v>41153</v>
      </c>
      <c r="Y1162">
        <v>752</v>
      </c>
      <c r="Z1162" s="1">
        <v>9608.14</v>
      </c>
    </row>
    <row r="1163" spans="1:26" x14ac:dyDescent="0.3">
      <c r="A1163">
        <v>62421310297</v>
      </c>
      <c r="B1163" t="s">
        <v>1111</v>
      </c>
      <c r="C1163">
        <v>72010743289</v>
      </c>
      <c r="D1163" t="s">
        <v>1112</v>
      </c>
      <c r="E1163" s="1">
        <v>20000</v>
      </c>
      <c r="F1163">
        <v>12.55</v>
      </c>
      <c r="G1163" s="1">
        <v>17125</v>
      </c>
      <c r="H1163" s="1">
        <v>18462</v>
      </c>
      <c r="I1163" s="5">
        <f t="shared" si="56"/>
        <v>1337</v>
      </c>
      <c r="J1163" s="8">
        <f t="shared" si="54"/>
        <v>1.934876989869754</v>
      </c>
      <c r="K1163" s="1">
        <v>1337</v>
      </c>
      <c r="L1163" s="7">
        <f t="shared" si="55"/>
        <v>0</v>
      </c>
      <c r="M1163" s="2">
        <v>42171</v>
      </c>
      <c r="N1163">
        <v>7</v>
      </c>
      <c r="O1163">
        <v>5</v>
      </c>
      <c r="P1163">
        <v>2</v>
      </c>
      <c r="Q1163">
        <v>0</v>
      </c>
      <c r="R1163">
        <v>0</v>
      </c>
      <c r="S1163">
        <v>0</v>
      </c>
      <c r="T1163" t="str">
        <f>IFERROR(VLOOKUP(S1163,Sheet2!$A$6:$B$31,2,0),"Not Available")</f>
        <v>Not Available</v>
      </c>
      <c r="U1163" t="s">
        <v>21</v>
      </c>
      <c r="V1163">
        <v>0</v>
      </c>
      <c r="W1163">
        <v>691</v>
      </c>
      <c r="X1163" s="2">
        <v>42460</v>
      </c>
      <c r="Y1163">
        <v>0</v>
      </c>
      <c r="Z1163">
        <v>0</v>
      </c>
    </row>
    <row r="1164" spans="1:26" x14ac:dyDescent="0.3">
      <c r="A1164">
        <v>62436540382</v>
      </c>
      <c r="B1164" t="s">
        <v>1111</v>
      </c>
      <c r="C1164">
        <v>72062123719</v>
      </c>
      <c r="D1164" t="s">
        <v>1113</v>
      </c>
      <c r="E1164" s="1">
        <v>100000</v>
      </c>
      <c r="F1164">
        <v>12.55</v>
      </c>
      <c r="G1164" s="1">
        <v>95352</v>
      </c>
      <c r="H1164" s="1">
        <v>90628</v>
      </c>
      <c r="I1164" s="5">
        <f t="shared" si="56"/>
        <v>0</v>
      </c>
      <c r="J1164" s="8">
        <f t="shared" si="54"/>
        <v>0</v>
      </c>
      <c r="K1164">
        <v>0</v>
      </c>
      <c r="L1164" s="7">
        <f t="shared" si="55"/>
        <v>0</v>
      </c>
      <c r="M1164" s="2">
        <v>42266</v>
      </c>
      <c r="N1164">
        <v>3</v>
      </c>
      <c r="O1164">
        <v>3</v>
      </c>
      <c r="P1164">
        <v>0</v>
      </c>
      <c r="Q1164">
        <v>0</v>
      </c>
      <c r="R1164">
        <v>0</v>
      </c>
      <c r="S1164">
        <v>0</v>
      </c>
      <c r="T1164" t="str">
        <f>IFERROR(VLOOKUP(S1164,Sheet2!$A$6:$B$31,2,0),"Not Available")</f>
        <v>Not Available</v>
      </c>
      <c r="U1164" t="s">
        <v>21</v>
      </c>
      <c r="V1164">
        <v>0</v>
      </c>
      <c r="W1164" s="1">
        <v>2294</v>
      </c>
      <c r="X1164" t="s">
        <v>22</v>
      </c>
      <c r="Y1164">
        <v>0</v>
      </c>
      <c r="Z1164">
        <v>0</v>
      </c>
    </row>
    <row r="1165" spans="1:26" x14ac:dyDescent="0.3">
      <c r="A1165">
        <v>62453936054</v>
      </c>
      <c r="B1165" t="s">
        <v>1111</v>
      </c>
      <c r="C1165">
        <v>72231960315</v>
      </c>
      <c r="D1165" t="s">
        <v>1114</v>
      </c>
      <c r="E1165" s="1">
        <v>100000</v>
      </c>
      <c r="F1165">
        <v>12.55</v>
      </c>
      <c r="G1165" s="1">
        <v>51047</v>
      </c>
      <c r="H1165" s="1">
        <v>48547</v>
      </c>
      <c r="I1165" s="5">
        <f t="shared" si="56"/>
        <v>0</v>
      </c>
      <c r="J1165" s="8">
        <f t="shared" si="54"/>
        <v>0</v>
      </c>
      <c r="K1165">
        <v>0</v>
      </c>
      <c r="L1165" s="7">
        <f t="shared" si="55"/>
        <v>0</v>
      </c>
      <c r="M1165" s="2">
        <v>42399</v>
      </c>
      <c r="N1165">
        <v>1</v>
      </c>
      <c r="O1165">
        <v>1</v>
      </c>
      <c r="P1165">
        <v>0</v>
      </c>
      <c r="Q1165">
        <v>0</v>
      </c>
      <c r="R1165">
        <v>0</v>
      </c>
      <c r="S1165">
        <v>0</v>
      </c>
      <c r="T1165" t="str">
        <f>IFERROR(VLOOKUP(S1165,Sheet2!$A$6:$B$31,2,0),"Not Available")</f>
        <v>Not Available</v>
      </c>
      <c r="U1165" t="s">
        <v>21</v>
      </c>
      <c r="V1165">
        <v>0</v>
      </c>
      <c r="W1165" s="1">
        <v>2358</v>
      </c>
      <c r="X1165" t="s">
        <v>22</v>
      </c>
      <c r="Y1165">
        <v>0</v>
      </c>
      <c r="Z1165">
        <v>0</v>
      </c>
    </row>
    <row r="1166" spans="1:26" x14ac:dyDescent="0.3">
      <c r="A1166">
        <v>62459213700</v>
      </c>
      <c r="B1166" t="s">
        <v>1111</v>
      </c>
      <c r="C1166">
        <v>72237242232</v>
      </c>
      <c r="D1166" t="s">
        <v>1115</v>
      </c>
      <c r="E1166" s="1">
        <v>40000</v>
      </c>
      <c r="F1166">
        <v>12.55</v>
      </c>
      <c r="G1166" s="1">
        <v>40055</v>
      </c>
      <c r="H1166" s="1">
        <v>40055</v>
      </c>
      <c r="I1166" s="5">
        <f t="shared" si="56"/>
        <v>0</v>
      </c>
      <c r="J1166" s="8">
        <f t="shared" si="54"/>
        <v>0</v>
      </c>
      <c r="K1166">
        <v>0</v>
      </c>
      <c r="L1166" s="7">
        <f t="shared" si="55"/>
        <v>0</v>
      </c>
      <c r="M1166" s="2">
        <v>42457</v>
      </c>
      <c r="N1166">
        <v>1</v>
      </c>
      <c r="O1166">
        <v>1</v>
      </c>
      <c r="P1166">
        <v>0</v>
      </c>
      <c r="Q1166">
        <v>0</v>
      </c>
      <c r="R1166">
        <v>0</v>
      </c>
      <c r="S1166">
        <v>0</v>
      </c>
      <c r="T1166" t="str">
        <f>IFERROR(VLOOKUP(S1166,Sheet2!$A$6:$B$31,2,0),"Not Available")</f>
        <v>Not Available</v>
      </c>
      <c r="U1166" t="s">
        <v>21</v>
      </c>
      <c r="V1166">
        <v>0</v>
      </c>
      <c r="W1166">
        <v>911</v>
      </c>
      <c r="X1166" t="s">
        <v>22</v>
      </c>
      <c r="Y1166">
        <v>0</v>
      </c>
      <c r="Z1166">
        <v>0</v>
      </c>
    </row>
    <row r="1167" spans="1:26" x14ac:dyDescent="0.3">
      <c r="A1167">
        <v>62407386480</v>
      </c>
      <c r="B1167" t="s">
        <v>1111</v>
      </c>
      <c r="C1167">
        <v>72158592398</v>
      </c>
      <c r="D1167" t="s">
        <v>1116</v>
      </c>
      <c r="E1167" s="1">
        <v>100000</v>
      </c>
      <c r="F1167">
        <v>12.55</v>
      </c>
      <c r="G1167" s="1">
        <v>89977</v>
      </c>
      <c r="H1167" s="1">
        <v>95058</v>
      </c>
      <c r="I1167" s="5">
        <f t="shared" si="56"/>
        <v>5081</v>
      </c>
      <c r="J1167" s="8">
        <f t="shared" si="54"/>
        <v>2.1685872812633376</v>
      </c>
      <c r="K1167" s="1">
        <v>5081</v>
      </c>
      <c r="L1167" s="7">
        <f t="shared" si="55"/>
        <v>0</v>
      </c>
      <c r="M1167" s="2">
        <v>42074</v>
      </c>
      <c r="N1167">
        <v>10</v>
      </c>
      <c r="O1167">
        <v>8</v>
      </c>
      <c r="P1167">
        <v>2</v>
      </c>
      <c r="Q1167">
        <v>1</v>
      </c>
      <c r="R1167">
        <v>1</v>
      </c>
      <c r="S1167">
        <v>501</v>
      </c>
      <c r="T1167" t="str">
        <f>IFERROR(VLOOKUP(S1167,Sheet2!$A$6:$B$31,2,0),"Not Available")</f>
        <v>EMI overdue : 7-29 days</v>
      </c>
      <c r="U1167" t="s">
        <v>21</v>
      </c>
      <c r="V1167">
        <v>0</v>
      </c>
      <c r="W1167" s="1">
        <v>2343</v>
      </c>
      <c r="X1167" s="2">
        <v>42439</v>
      </c>
      <c r="Y1167">
        <v>0</v>
      </c>
      <c r="Z1167">
        <v>0</v>
      </c>
    </row>
    <row r="1168" spans="1:26" x14ac:dyDescent="0.3">
      <c r="A1168">
        <v>62332748356</v>
      </c>
      <c r="B1168" t="s">
        <v>1111</v>
      </c>
      <c r="C1168">
        <v>72091927318</v>
      </c>
      <c r="D1168" t="s">
        <v>1117</v>
      </c>
      <c r="E1168" s="1">
        <v>100000</v>
      </c>
      <c r="F1168">
        <v>12.55</v>
      </c>
      <c r="G1168" s="1">
        <v>66168</v>
      </c>
      <c r="H1168" s="1">
        <v>70430</v>
      </c>
      <c r="I1168" s="5">
        <f t="shared" si="56"/>
        <v>4262</v>
      </c>
      <c r="J1168" s="8">
        <f t="shared" si="54"/>
        <v>1.8578901482127288</v>
      </c>
      <c r="K1168" s="1">
        <v>4262</v>
      </c>
      <c r="L1168" s="7">
        <f t="shared" si="55"/>
        <v>0</v>
      </c>
      <c r="M1168" s="2">
        <v>41685</v>
      </c>
      <c r="N1168">
        <v>23</v>
      </c>
      <c r="O1168">
        <v>21</v>
      </c>
      <c r="P1168">
        <v>2</v>
      </c>
      <c r="Q1168">
        <v>2</v>
      </c>
      <c r="R1168">
        <v>2</v>
      </c>
      <c r="S1168">
        <v>504</v>
      </c>
      <c r="T1168" t="str">
        <f>IFERROR(VLOOKUP(S1168,Sheet2!$A$6:$B$31,2,0),"Not Available")</f>
        <v>1EMI =&gt; 30 days overdue</v>
      </c>
      <c r="U1168" t="s">
        <v>21</v>
      </c>
      <c r="V1168">
        <v>0</v>
      </c>
      <c r="W1168" s="1">
        <v>2294</v>
      </c>
      <c r="X1168" s="2">
        <v>42430</v>
      </c>
      <c r="Y1168">
        <v>0</v>
      </c>
      <c r="Z1168">
        <v>0</v>
      </c>
    </row>
    <row r="1169" spans="1:26" x14ac:dyDescent="0.3">
      <c r="A1169">
        <v>62226947227</v>
      </c>
      <c r="B1169" t="s">
        <v>1111</v>
      </c>
      <c r="C1169">
        <v>72087990284</v>
      </c>
      <c r="D1169" t="s">
        <v>1118</v>
      </c>
      <c r="E1169" s="1">
        <v>150000</v>
      </c>
      <c r="F1169">
        <v>12.55</v>
      </c>
      <c r="G1169" s="1">
        <v>17413</v>
      </c>
      <c r="H1169" s="1">
        <v>89303</v>
      </c>
      <c r="I1169" s="5">
        <f t="shared" si="56"/>
        <v>71890</v>
      </c>
      <c r="J1169" s="8">
        <f t="shared" si="54"/>
        <v>20.325134294599945</v>
      </c>
      <c r="K1169" s="1">
        <v>71890</v>
      </c>
      <c r="L1169" s="7">
        <f t="shared" si="55"/>
        <v>0</v>
      </c>
      <c r="M1169" s="2">
        <v>41012</v>
      </c>
      <c r="N1169">
        <v>46</v>
      </c>
      <c r="O1169">
        <v>26</v>
      </c>
      <c r="P1169">
        <v>20</v>
      </c>
      <c r="Q1169">
        <v>5</v>
      </c>
      <c r="R1169">
        <v>5</v>
      </c>
      <c r="S1169">
        <v>801</v>
      </c>
      <c r="T1169" t="str">
        <f>IFERROR(VLOOKUP(S1169,Sheet2!$A$6:$B$31,2,0),"Not Available")</f>
        <v>Sub Standard &gt;= 1 year</v>
      </c>
      <c r="U1169" t="s">
        <v>21</v>
      </c>
      <c r="V1169">
        <v>0</v>
      </c>
      <c r="W1169" s="1">
        <v>3537</v>
      </c>
      <c r="X1169" s="2">
        <v>41852</v>
      </c>
      <c r="Y1169">
        <v>0</v>
      </c>
      <c r="Z1169" s="1">
        <v>26371.759999999998</v>
      </c>
    </row>
    <row r="1170" spans="1:26" x14ac:dyDescent="0.3">
      <c r="A1170">
        <v>62239151979</v>
      </c>
      <c r="B1170" t="s">
        <v>1111</v>
      </c>
      <c r="C1170">
        <v>72108724518</v>
      </c>
      <c r="D1170" t="s">
        <v>1119</v>
      </c>
      <c r="E1170" s="1">
        <v>50000</v>
      </c>
      <c r="F1170">
        <v>12.55</v>
      </c>
      <c r="G1170" s="1">
        <v>8758</v>
      </c>
      <c r="H1170" s="1">
        <v>34382</v>
      </c>
      <c r="I1170" s="5">
        <f t="shared" si="56"/>
        <v>25624</v>
      </c>
      <c r="J1170" s="8">
        <f t="shared" si="54"/>
        <v>21.938356164383563</v>
      </c>
      <c r="K1170" s="1">
        <v>25624</v>
      </c>
      <c r="L1170" s="7">
        <f t="shared" si="55"/>
        <v>0</v>
      </c>
      <c r="M1170" s="2">
        <v>41116</v>
      </c>
      <c r="N1170">
        <v>43</v>
      </c>
      <c r="O1170">
        <v>21</v>
      </c>
      <c r="P1170">
        <v>22</v>
      </c>
      <c r="Q1170">
        <v>5</v>
      </c>
      <c r="R1170">
        <v>5</v>
      </c>
      <c r="S1170">
        <v>801</v>
      </c>
      <c r="T1170" t="str">
        <f>IFERROR(VLOOKUP(S1170,Sheet2!$A$6:$B$31,2,0),"Not Available")</f>
        <v>Sub Standard &gt;= 1 year</v>
      </c>
      <c r="U1170" t="s">
        <v>21</v>
      </c>
      <c r="V1170">
        <v>0</v>
      </c>
      <c r="W1170" s="1">
        <v>1168</v>
      </c>
      <c r="X1170" s="2">
        <v>41821</v>
      </c>
      <c r="Y1170" s="1">
        <v>1520</v>
      </c>
      <c r="Z1170" s="1">
        <v>9080.94</v>
      </c>
    </row>
    <row r="1171" spans="1:26" x14ac:dyDescent="0.3">
      <c r="A1171">
        <v>62241718061</v>
      </c>
      <c r="B1171" t="s">
        <v>1111</v>
      </c>
      <c r="C1171">
        <v>72097062390</v>
      </c>
      <c r="D1171" t="s">
        <v>1120</v>
      </c>
      <c r="E1171" s="1">
        <v>30000</v>
      </c>
      <c r="F1171">
        <v>12.55</v>
      </c>
      <c r="G1171">
        <v>0</v>
      </c>
      <c r="H1171" s="1">
        <v>2561</v>
      </c>
      <c r="I1171" s="5">
        <f t="shared" si="56"/>
        <v>2561</v>
      </c>
      <c r="J1171" s="8">
        <f t="shared" si="54"/>
        <v>3.5969101123595504</v>
      </c>
      <c r="K1171" s="1">
        <v>2561</v>
      </c>
      <c r="L1171" s="7">
        <f t="shared" si="55"/>
        <v>0</v>
      </c>
      <c r="M1171" s="2">
        <v>41135</v>
      </c>
      <c r="N1171">
        <v>42</v>
      </c>
      <c r="O1171">
        <v>38</v>
      </c>
      <c r="P1171">
        <v>4</v>
      </c>
      <c r="Q1171">
        <v>5</v>
      </c>
      <c r="R1171">
        <v>5</v>
      </c>
      <c r="S1171">
        <v>801</v>
      </c>
      <c r="T1171" t="str">
        <f>IFERROR(VLOOKUP(S1171,Sheet2!$A$6:$B$31,2,0),"Not Available")</f>
        <v>Sub Standard &gt;= 1 year</v>
      </c>
      <c r="U1171" t="s">
        <v>21</v>
      </c>
      <c r="V1171">
        <v>0</v>
      </c>
      <c r="W1171">
        <v>712</v>
      </c>
      <c r="X1171" s="2">
        <v>42064</v>
      </c>
      <c r="Y1171">
        <v>156</v>
      </c>
      <c r="Z1171">
        <v>490.96</v>
      </c>
    </row>
    <row r="1172" spans="1:26" x14ac:dyDescent="0.3">
      <c r="A1172">
        <v>62241889231</v>
      </c>
      <c r="B1172" t="s">
        <v>1111</v>
      </c>
      <c r="C1172">
        <v>72097062447</v>
      </c>
      <c r="D1172" t="s">
        <v>1121</v>
      </c>
      <c r="E1172" s="1">
        <v>30000</v>
      </c>
      <c r="F1172">
        <v>12.55</v>
      </c>
      <c r="G1172">
        <v>0</v>
      </c>
      <c r="H1172" s="1">
        <v>2561</v>
      </c>
      <c r="I1172" s="5">
        <f t="shared" si="56"/>
        <v>2561</v>
      </c>
      <c r="J1172" s="8">
        <f t="shared" si="54"/>
        <v>3.6019690576652601</v>
      </c>
      <c r="K1172" s="1">
        <v>2561</v>
      </c>
      <c r="L1172" s="7">
        <f t="shared" si="55"/>
        <v>0</v>
      </c>
      <c r="M1172" s="2">
        <v>41137</v>
      </c>
      <c r="N1172">
        <v>42</v>
      </c>
      <c r="O1172">
        <v>38</v>
      </c>
      <c r="P1172">
        <v>4</v>
      </c>
      <c r="Q1172">
        <v>5</v>
      </c>
      <c r="R1172">
        <v>5</v>
      </c>
      <c r="S1172">
        <v>801</v>
      </c>
      <c r="T1172" t="str">
        <f>IFERROR(VLOOKUP(S1172,Sheet2!$A$6:$B$31,2,0),"Not Available")</f>
        <v>Sub Standard &gt;= 1 year</v>
      </c>
      <c r="U1172" t="s">
        <v>21</v>
      </c>
      <c r="V1172">
        <v>0</v>
      </c>
      <c r="W1172">
        <v>711</v>
      </c>
      <c r="X1172" s="2">
        <v>42064</v>
      </c>
      <c r="Y1172">
        <v>156</v>
      </c>
      <c r="Z1172">
        <v>490.96</v>
      </c>
    </row>
    <row r="1173" spans="1:26" x14ac:dyDescent="0.3">
      <c r="A1173">
        <v>62268490146</v>
      </c>
      <c r="B1173" t="s">
        <v>1111</v>
      </c>
      <c r="C1173">
        <v>72107101549</v>
      </c>
      <c r="D1173" t="s">
        <v>1122</v>
      </c>
      <c r="E1173" s="1">
        <v>100000</v>
      </c>
      <c r="F1173">
        <v>12.55</v>
      </c>
      <c r="G1173">
        <v>0</v>
      </c>
      <c r="H1173" s="1">
        <v>29666</v>
      </c>
      <c r="I1173" s="5">
        <f t="shared" si="56"/>
        <v>29666</v>
      </c>
      <c r="J1173" s="8">
        <f t="shared" si="54"/>
        <v>12.527871621621621</v>
      </c>
      <c r="K1173" s="1">
        <v>29666</v>
      </c>
      <c r="L1173" s="7">
        <f t="shared" si="55"/>
        <v>0</v>
      </c>
      <c r="M1173" s="2">
        <v>41306</v>
      </c>
      <c r="N1173">
        <v>36</v>
      </c>
      <c r="O1173">
        <v>23</v>
      </c>
      <c r="P1173">
        <v>13</v>
      </c>
      <c r="Q1173">
        <v>5</v>
      </c>
      <c r="R1173">
        <v>5</v>
      </c>
      <c r="S1173">
        <v>801</v>
      </c>
      <c r="T1173" t="str">
        <f>IFERROR(VLOOKUP(S1173,Sheet2!$A$6:$B$31,2,0),"Not Available")</f>
        <v>Sub Standard &gt;= 1 year</v>
      </c>
      <c r="U1173" t="s">
        <v>21</v>
      </c>
      <c r="V1173">
        <v>0</v>
      </c>
      <c r="W1173" s="1">
        <v>2368</v>
      </c>
      <c r="X1173" s="2">
        <v>41852</v>
      </c>
      <c r="Y1173" s="1">
        <v>1322</v>
      </c>
      <c r="Z1173" s="1">
        <v>7437.88</v>
      </c>
    </row>
    <row r="1174" spans="1:26" x14ac:dyDescent="0.3">
      <c r="A1174">
        <v>62229428345</v>
      </c>
      <c r="B1174" t="s">
        <v>1111</v>
      </c>
      <c r="C1174">
        <v>72092299879</v>
      </c>
      <c r="D1174" t="s">
        <v>1123</v>
      </c>
      <c r="E1174" s="1">
        <v>40000</v>
      </c>
      <c r="F1174">
        <v>12.55</v>
      </c>
      <c r="G1174">
        <v>0</v>
      </c>
      <c r="H1174" s="1">
        <v>12598</v>
      </c>
      <c r="I1174" s="5">
        <f t="shared" si="56"/>
        <v>12598</v>
      </c>
      <c r="J1174" s="8">
        <f t="shared" si="54"/>
        <v>13.317124735729386</v>
      </c>
      <c r="K1174" s="1">
        <v>12598</v>
      </c>
      <c r="L1174" s="7">
        <f t="shared" si="55"/>
        <v>0</v>
      </c>
      <c r="M1174" s="2">
        <v>41034</v>
      </c>
      <c r="N1174">
        <v>45</v>
      </c>
      <c r="O1174">
        <v>32</v>
      </c>
      <c r="P1174">
        <v>13</v>
      </c>
      <c r="Q1174">
        <v>6</v>
      </c>
      <c r="R1174">
        <v>6</v>
      </c>
      <c r="S1174">
        <v>802</v>
      </c>
      <c r="T1174" t="str">
        <f>IFERROR(VLOOKUP(S1174,Sheet2!$A$6:$B$31,2,0),"Not Available")</f>
        <v>Doubtful &gt;= 1 year</v>
      </c>
      <c r="U1174" t="s">
        <v>21</v>
      </c>
      <c r="V1174">
        <v>0</v>
      </c>
      <c r="W1174">
        <v>946</v>
      </c>
      <c r="X1174" s="2">
        <v>41426</v>
      </c>
      <c r="Y1174">
        <v>393</v>
      </c>
      <c r="Z1174" s="1">
        <v>5595.89</v>
      </c>
    </row>
    <row r="1175" spans="1:26" x14ac:dyDescent="0.3">
      <c r="A1175">
        <v>62233034397</v>
      </c>
      <c r="B1175" t="s">
        <v>1111</v>
      </c>
      <c r="C1175">
        <v>72102356945</v>
      </c>
      <c r="D1175" t="s">
        <v>1124</v>
      </c>
      <c r="E1175" s="1">
        <v>150000</v>
      </c>
      <c r="F1175">
        <v>12.55</v>
      </c>
      <c r="G1175">
        <v>0</v>
      </c>
      <c r="H1175" s="1">
        <v>34232</v>
      </c>
      <c r="I1175" s="5">
        <f t="shared" si="56"/>
        <v>34232</v>
      </c>
      <c r="J1175" s="8">
        <f t="shared" si="54"/>
        <v>9.5353760445682454</v>
      </c>
      <c r="K1175" s="1">
        <v>34232</v>
      </c>
      <c r="L1175" s="7">
        <f t="shared" si="55"/>
        <v>0</v>
      </c>
      <c r="M1175" s="2">
        <v>41066</v>
      </c>
      <c r="N1175">
        <v>43</v>
      </c>
      <c r="O1175">
        <v>33</v>
      </c>
      <c r="P1175">
        <v>10</v>
      </c>
      <c r="Q1175">
        <v>6</v>
      </c>
      <c r="R1175">
        <v>6</v>
      </c>
      <c r="S1175">
        <v>802</v>
      </c>
      <c r="T1175" t="str">
        <f>IFERROR(VLOOKUP(S1175,Sheet2!$A$6:$B$31,2,0),"Not Available")</f>
        <v>Doubtful &gt;= 1 year</v>
      </c>
      <c r="U1175" t="s">
        <v>21</v>
      </c>
      <c r="V1175">
        <v>0</v>
      </c>
      <c r="W1175" s="1">
        <v>3590</v>
      </c>
      <c r="X1175" s="2">
        <v>41579</v>
      </c>
      <c r="Y1175" s="1">
        <v>1435</v>
      </c>
      <c r="Z1175" s="1">
        <v>12741.11</v>
      </c>
    </row>
    <row r="1176" spans="1:26" x14ac:dyDescent="0.3">
      <c r="A1176">
        <v>62245617296</v>
      </c>
      <c r="B1176" t="s">
        <v>1111</v>
      </c>
      <c r="C1176">
        <v>72112401401</v>
      </c>
      <c r="D1176" t="s">
        <v>1125</v>
      </c>
      <c r="E1176" s="1">
        <v>50000</v>
      </c>
      <c r="F1176">
        <v>12.55</v>
      </c>
      <c r="G1176" s="1">
        <v>6173</v>
      </c>
      <c r="H1176" s="1">
        <v>39313</v>
      </c>
      <c r="I1176" s="5">
        <f t="shared" si="56"/>
        <v>33140</v>
      </c>
      <c r="J1176" s="8">
        <f t="shared" si="54"/>
        <v>27.253289473684209</v>
      </c>
      <c r="K1176" s="1">
        <v>33140</v>
      </c>
      <c r="L1176" s="7">
        <f t="shared" si="55"/>
        <v>0</v>
      </c>
      <c r="M1176" s="2">
        <v>41162</v>
      </c>
      <c r="N1176">
        <v>40</v>
      </c>
      <c r="O1176">
        <v>13</v>
      </c>
      <c r="P1176">
        <v>27</v>
      </c>
      <c r="Q1176">
        <v>6</v>
      </c>
      <c r="R1176">
        <v>6</v>
      </c>
      <c r="S1176">
        <v>802</v>
      </c>
      <c r="T1176" t="str">
        <f>IFERROR(VLOOKUP(S1176,Sheet2!$A$6:$B$31,2,0),"Not Available")</f>
        <v>Doubtful &gt;= 1 year</v>
      </c>
      <c r="U1176" t="s">
        <v>21</v>
      </c>
      <c r="V1176">
        <v>0</v>
      </c>
      <c r="W1176" s="1">
        <v>1216</v>
      </c>
      <c r="X1176" s="2">
        <v>41640</v>
      </c>
      <c r="Y1176" s="1">
        <v>1641</v>
      </c>
      <c r="Z1176" s="1">
        <v>14119.89</v>
      </c>
    </row>
    <row r="1177" spans="1:26" x14ac:dyDescent="0.3">
      <c r="A1177">
        <v>62190678098</v>
      </c>
      <c r="B1177" t="s">
        <v>1111</v>
      </c>
      <c r="C1177">
        <v>72082103346</v>
      </c>
      <c r="D1177" t="s">
        <v>1126</v>
      </c>
      <c r="E1177" s="1">
        <v>50000</v>
      </c>
      <c r="F1177">
        <v>12.55</v>
      </c>
      <c r="G1177">
        <v>0</v>
      </c>
      <c r="H1177" s="1">
        <v>25000</v>
      </c>
      <c r="I1177" s="5">
        <f t="shared" si="56"/>
        <v>25000</v>
      </c>
      <c r="J1177" s="8">
        <f t="shared" si="54"/>
        <v>21.240441801189466</v>
      </c>
      <c r="K1177" s="1">
        <v>25000</v>
      </c>
      <c r="L1177" s="7">
        <f t="shared" si="55"/>
        <v>0</v>
      </c>
      <c r="M1177" s="2">
        <v>40710</v>
      </c>
      <c r="N1177">
        <v>55</v>
      </c>
      <c r="O1177">
        <v>34</v>
      </c>
      <c r="P1177">
        <v>21</v>
      </c>
      <c r="Q1177">
        <v>7</v>
      </c>
      <c r="R1177">
        <v>7</v>
      </c>
      <c r="S1177">
        <v>803</v>
      </c>
      <c r="T1177" t="str">
        <f>IFERROR(VLOOKUP(S1177,Sheet2!$A$6:$B$31,2,0),"Not Available")</f>
        <v>Doubtful &gt;= 2 year</v>
      </c>
      <c r="U1177" t="s">
        <v>21</v>
      </c>
      <c r="V1177">
        <v>0</v>
      </c>
      <c r="W1177" s="1">
        <v>1177</v>
      </c>
      <c r="X1177" s="2">
        <v>40816</v>
      </c>
      <c r="Y1177" s="1">
        <v>2295</v>
      </c>
      <c r="Z1177" s="1">
        <v>22055.86</v>
      </c>
    </row>
    <row r="1178" spans="1:26" x14ac:dyDescent="0.3">
      <c r="A1178">
        <v>62186388431</v>
      </c>
      <c r="B1178" t="s">
        <v>1127</v>
      </c>
      <c r="C1178">
        <v>72079575892</v>
      </c>
      <c r="D1178" t="s">
        <v>1128</v>
      </c>
      <c r="E1178" s="1">
        <v>70000</v>
      </c>
      <c r="F1178">
        <v>12.55</v>
      </c>
      <c r="G1178" s="1">
        <v>6099.46</v>
      </c>
      <c r="H1178" s="1">
        <v>6504.46</v>
      </c>
      <c r="I1178" s="5">
        <f t="shared" si="56"/>
        <v>405</v>
      </c>
      <c r="J1178" s="8">
        <f t="shared" si="54"/>
        <v>0.21215295966474593</v>
      </c>
      <c r="K1178">
        <v>405</v>
      </c>
      <c r="L1178" s="7">
        <f t="shared" si="55"/>
        <v>0</v>
      </c>
      <c r="M1178" s="2">
        <v>40660</v>
      </c>
      <c r="N1178">
        <v>44</v>
      </c>
      <c r="O1178">
        <v>44</v>
      </c>
      <c r="P1178">
        <v>0</v>
      </c>
      <c r="Q1178">
        <v>0</v>
      </c>
      <c r="R1178">
        <v>0</v>
      </c>
      <c r="S1178">
        <v>0</v>
      </c>
      <c r="T1178" t="str">
        <f>IFERROR(VLOOKUP(S1178,Sheet2!$A$6:$B$31,2,0),"Not Available")</f>
        <v>Not Available</v>
      </c>
      <c r="U1178" t="s">
        <v>21</v>
      </c>
      <c r="V1178">
        <v>0</v>
      </c>
      <c r="W1178" s="1">
        <v>1909</v>
      </c>
      <c r="X1178" s="2">
        <v>42460</v>
      </c>
      <c r="Y1178">
        <v>0</v>
      </c>
      <c r="Z1178">
        <v>0</v>
      </c>
    </row>
    <row r="1179" spans="1:26" x14ac:dyDescent="0.3">
      <c r="A1179">
        <v>62188499717</v>
      </c>
      <c r="B1179" t="s">
        <v>1127</v>
      </c>
      <c r="C1179">
        <v>72045563308</v>
      </c>
      <c r="D1179" t="s">
        <v>1129</v>
      </c>
      <c r="E1179" s="1">
        <v>400000</v>
      </c>
      <c r="F1179">
        <v>12.55</v>
      </c>
      <c r="G1179" s="1">
        <v>53908</v>
      </c>
      <c r="H1179" s="1">
        <v>72384</v>
      </c>
      <c r="I1179" s="5">
        <f t="shared" si="56"/>
        <v>18476</v>
      </c>
      <c r="J1179" s="8">
        <f t="shared" si="54"/>
        <v>1.9695128451124613</v>
      </c>
      <c r="K1179" s="1">
        <v>18476</v>
      </c>
      <c r="L1179" s="7">
        <f t="shared" si="55"/>
        <v>0</v>
      </c>
      <c r="M1179" s="2">
        <v>40688</v>
      </c>
      <c r="N1179">
        <v>55</v>
      </c>
      <c r="O1179">
        <v>53</v>
      </c>
      <c r="P1179">
        <v>2</v>
      </c>
      <c r="Q1179">
        <v>0</v>
      </c>
      <c r="R1179">
        <v>0</v>
      </c>
      <c r="S1179">
        <v>0</v>
      </c>
      <c r="T1179" t="str">
        <f>IFERROR(VLOOKUP(S1179,Sheet2!$A$6:$B$31,2,0),"Not Available")</f>
        <v>Not Available</v>
      </c>
      <c r="U1179" t="s">
        <v>21</v>
      </c>
      <c r="V1179">
        <v>0</v>
      </c>
      <c r="W1179" s="1">
        <v>9381</v>
      </c>
      <c r="X1179" s="2">
        <v>42460</v>
      </c>
      <c r="Y1179">
        <v>0</v>
      </c>
      <c r="Z1179">
        <v>0</v>
      </c>
    </row>
    <row r="1180" spans="1:26" x14ac:dyDescent="0.3">
      <c r="A1180">
        <v>62221346389</v>
      </c>
      <c r="B1180" t="s">
        <v>1127</v>
      </c>
      <c r="C1180">
        <v>72099441435</v>
      </c>
      <c r="D1180" t="s">
        <v>1130</v>
      </c>
      <c r="E1180" s="1">
        <v>100000</v>
      </c>
      <c r="F1180">
        <v>12.55</v>
      </c>
      <c r="G1180" s="1">
        <v>24358</v>
      </c>
      <c r="H1180" s="1">
        <v>16175</v>
      </c>
      <c r="I1180" s="5">
        <f t="shared" si="56"/>
        <v>0</v>
      </c>
      <c r="J1180" s="8">
        <f t="shared" si="54"/>
        <v>0</v>
      </c>
      <c r="K1180">
        <v>0</v>
      </c>
      <c r="L1180" s="7">
        <f t="shared" si="55"/>
        <v>0</v>
      </c>
      <c r="M1180" s="2">
        <v>40969</v>
      </c>
      <c r="N1180">
        <v>47</v>
      </c>
      <c r="O1180">
        <v>47</v>
      </c>
      <c r="P1180">
        <v>0</v>
      </c>
      <c r="Q1180">
        <v>0</v>
      </c>
      <c r="R1180">
        <v>0</v>
      </c>
      <c r="S1180">
        <v>0</v>
      </c>
      <c r="T1180" t="str">
        <f>IFERROR(VLOOKUP(S1180,Sheet2!$A$6:$B$31,2,0),"Not Available")</f>
        <v>Not Available</v>
      </c>
      <c r="U1180" t="s">
        <v>21</v>
      </c>
      <c r="V1180">
        <v>0</v>
      </c>
      <c r="W1180" s="1">
        <v>1906</v>
      </c>
      <c r="X1180" t="s">
        <v>22</v>
      </c>
      <c r="Y1180">
        <v>0</v>
      </c>
      <c r="Z1180">
        <v>0</v>
      </c>
    </row>
    <row r="1181" spans="1:26" x14ac:dyDescent="0.3">
      <c r="A1181">
        <v>62239605266</v>
      </c>
      <c r="B1181" t="s">
        <v>1127</v>
      </c>
      <c r="C1181">
        <v>72097469327</v>
      </c>
      <c r="D1181" t="s">
        <v>1131</v>
      </c>
      <c r="E1181" s="1">
        <v>250000</v>
      </c>
      <c r="F1181">
        <v>12.55</v>
      </c>
      <c r="G1181" s="1">
        <v>79534</v>
      </c>
      <c r="H1181" s="1">
        <v>84688.7</v>
      </c>
      <c r="I1181" s="5">
        <f t="shared" si="56"/>
        <v>5154.6999999999971</v>
      </c>
      <c r="J1181" s="8">
        <f t="shared" si="54"/>
        <v>0.85498424282633889</v>
      </c>
      <c r="K1181" s="1">
        <v>5154.7</v>
      </c>
      <c r="L1181" s="7">
        <f t="shared" si="55"/>
        <v>0</v>
      </c>
      <c r="M1181" s="2">
        <v>41120</v>
      </c>
      <c r="N1181">
        <v>43</v>
      </c>
      <c r="O1181">
        <v>42</v>
      </c>
      <c r="P1181">
        <v>1</v>
      </c>
      <c r="Q1181">
        <v>0</v>
      </c>
      <c r="R1181">
        <v>0</v>
      </c>
      <c r="S1181">
        <v>0</v>
      </c>
      <c r="T1181" t="str">
        <f>IFERROR(VLOOKUP(S1181,Sheet2!$A$6:$B$31,2,0),"Not Available")</f>
        <v>Not Available</v>
      </c>
      <c r="U1181" t="s">
        <v>21</v>
      </c>
      <c r="V1181">
        <v>0</v>
      </c>
      <c r="W1181" s="1">
        <v>6029</v>
      </c>
      <c r="X1181" s="2">
        <v>42430</v>
      </c>
      <c r="Y1181">
        <v>0</v>
      </c>
      <c r="Z1181">
        <v>0</v>
      </c>
    </row>
    <row r="1182" spans="1:26" x14ac:dyDescent="0.3">
      <c r="A1182">
        <v>62239618640</v>
      </c>
      <c r="B1182" t="s">
        <v>1127</v>
      </c>
      <c r="C1182">
        <v>72109088365</v>
      </c>
      <c r="D1182" t="s">
        <v>1132</v>
      </c>
      <c r="E1182" s="1">
        <v>250000</v>
      </c>
      <c r="F1182">
        <v>12.55</v>
      </c>
      <c r="G1182" s="1">
        <v>72295</v>
      </c>
      <c r="H1182" s="1">
        <v>76790.899999999994</v>
      </c>
      <c r="I1182" s="5">
        <f t="shared" si="56"/>
        <v>4495.8999999999942</v>
      </c>
      <c r="J1182" s="8">
        <f t="shared" si="54"/>
        <v>0.7457123901144459</v>
      </c>
      <c r="K1182" s="1">
        <v>4495.8999999999996</v>
      </c>
      <c r="L1182" s="7">
        <f t="shared" si="55"/>
        <v>0</v>
      </c>
      <c r="M1182" s="2">
        <v>41120</v>
      </c>
      <c r="N1182">
        <v>43</v>
      </c>
      <c r="O1182">
        <v>42</v>
      </c>
      <c r="P1182">
        <v>1</v>
      </c>
      <c r="Q1182">
        <v>0</v>
      </c>
      <c r="R1182">
        <v>0</v>
      </c>
      <c r="S1182">
        <v>0</v>
      </c>
      <c r="T1182" t="str">
        <f>IFERROR(VLOOKUP(S1182,Sheet2!$A$6:$B$31,2,0),"Not Available")</f>
        <v>Not Available</v>
      </c>
      <c r="U1182" t="s">
        <v>21</v>
      </c>
      <c r="V1182">
        <v>0</v>
      </c>
      <c r="W1182" s="1">
        <v>6029</v>
      </c>
      <c r="X1182" s="2">
        <v>42430</v>
      </c>
      <c r="Y1182">
        <v>0</v>
      </c>
      <c r="Z1182">
        <v>0</v>
      </c>
    </row>
    <row r="1183" spans="1:26" x14ac:dyDescent="0.3">
      <c r="A1183">
        <v>62239641556</v>
      </c>
      <c r="B1183" t="s">
        <v>1127</v>
      </c>
      <c r="C1183">
        <v>72109367723</v>
      </c>
      <c r="D1183" t="s">
        <v>1133</v>
      </c>
      <c r="E1183" s="1">
        <v>250000</v>
      </c>
      <c r="F1183">
        <v>12.55</v>
      </c>
      <c r="G1183" s="1">
        <v>79774</v>
      </c>
      <c r="H1183" s="1">
        <v>63049.9</v>
      </c>
      <c r="I1183" s="5">
        <f t="shared" si="56"/>
        <v>0</v>
      </c>
      <c r="J1183" s="8">
        <f t="shared" si="54"/>
        <v>0</v>
      </c>
      <c r="K1183">
        <v>0</v>
      </c>
      <c r="L1183" s="7">
        <f t="shared" si="55"/>
        <v>0</v>
      </c>
      <c r="M1183" s="2">
        <v>41120</v>
      </c>
      <c r="N1183">
        <v>43</v>
      </c>
      <c r="O1183">
        <v>43</v>
      </c>
      <c r="P1183">
        <v>0</v>
      </c>
      <c r="Q1183">
        <v>0</v>
      </c>
      <c r="R1183">
        <v>0</v>
      </c>
      <c r="S1183">
        <v>0</v>
      </c>
      <c r="T1183" t="str">
        <f>IFERROR(VLOOKUP(S1183,Sheet2!$A$6:$B$31,2,0),"Not Available")</f>
        <v>Not Available</v>
      </c>
      <c r="U1183" t="s">
        <v>21</v>
      </c>
      <c r="V1183">
        <v>0</v>
      </c>
      <c r="W1183" s="1">
        <v>5893</v>
      </c>
      <c r="X1183" t="s">
        <v>22</v>
      </c>
      <c r="Y1183">
        <v>0</v>
      </c>
      <c r="Z1183">
        <v>0</v>
      </c>
    </row>
    <row r="1184" spans="1:26" x14ac:dyDescent="0.3">
      <c r="A1184">
        <v>62239643905</v>
      </c>
      <c r="B1184" t="s">
        <v>1127</v>
      </c>
      <c r="C1184">
        <v>72109177685</v>
      </c>
      <c r="D1184" t="s">
        <v>1134</v>
      </c>
      <c r="E1184" s="1">
        <v>250000</v>
      </c>
      <c r="F1184">
        <v>12.55</v>
      </c>
      <c r="G1184" s="1">
        <v>70702</v>
      </c>
      <c r="H1184" s="1">
        <v>54855.9</v>
      </c>
      <c r="I1184" s="5">
        <f t="shared" si="56"/>
        <v>0</v>
      </c>
      <c r="J1184" s="8">
        <f t="shared" si="54"/>
        <v>0</v>
      </c>
      <c r="K1184">
        <v>0</v>
      </c>
      <c r="L1184" s="7">
        <f t="shared" si="55"/>
        <v>0</v>
      </c>
      <c r="M1184" s="2">
        <v>41120</v>
      </c>
      <c r="N1184">
        <v>43</v>
      </c>
      <c r="O1184">
        <v>43</v>
      </c>
      <c r="P1184">
        <v>0</v>
      </c>
      <c r="Q1184">
        <v>0</v>
      </c>
      <c r="R1184">
        <v>0</v>
      </c>
      <c r="S1184">
        <v>0</v>
      </c>
      <c r="T1184" t="str">
        <f>IFERROR(VLOOKUP(S1184,Sheet2!$A$6:$B$31,2,0),"Not Available")</f>
        <v>Not Available</v>
      </c>
      <c r="U1184" t="s">
        <v>21</v>
      </c>
      <c r="V1184">
        <v>0</v>
      </c>
      <c r="W1184" s="1">
        <v>5893</v>
      </c>
      <c r="X1184" t="s">
        <v>22</v>
      </c>
      <c r="Y1184">
        <v>0</v>
      </c>
      <c r="Z1184">
        <v>0</v>
      </c>
    </row>
    <row r="1185" spans="1:26" x14ac:dyDescent="0.3">
      <c r="A1185">
        <v>62239662305</v>
      </c>
      <c r="B1185" t="s">
        <v>1127</v>
      </c>
      <c r="C1185">
        <v>72109031146</v>
      </c>
      <c r="D1185" t="s">
        <v>1135</v>
      </c>
      <c r="E1185" s="1">
        <v>250000</v>
      </c>
      <c r="F1185">
        <v>12.55</v>
      </c>
      <c r="G1185" s="1">
        <v>86026</v>
      </c>
      <c r="H1185" s="1">
        <v>77424.47</v>
      </c>
      <c r="I1185" s="5">
        <f t="shared" si="56"/>
        <v>0</v>
      </c>
      <c r="J1185" s="8">
        <f t="shared" si="54"/>
        <v>0</v>
      </c>
      <c r="K1185">
        <v>0</v>
      </c>
      <c r="L1185" s="7">
        <f t="shared" si="55"/>
        <v>0</v>
      </c>
      <c r="M1185" s="2">
        <v>41120</v>
      </c>
      <c r="N1185">
        <v>42</v>
      </c>
      <c r="O1185">
        <v>42</v>
      </c>
      <c r="P1185">
        <v>0</v>
      </c>
      <c r="Q1185">
        <v>0</v>
      </c>
      <c r="R1185">
        <v>0</v>
      </c>
      <c r="S1185">
        <v>0</v>
      </c>
      <c r="T1185" t="str">
        <f>IFERROR(VLOOKUP(S1185,Sheet2!$A$6:$B$31,2,0),"Not Available")</f>
        <v>Not Available</v>
      </c>
      <c r="U1185" t="s">
        <v>21</v>
      </c>
      <c r="V1185">
        <v>0</v>
      </c>
      <c r="W1185" s="1">
        <v>5963</v>
      </c>
      <c r="X1185" t="s">
        <v>22</v>
      </c>
      <c r="Y1185">
        <v>0</v>
      </c>
      <c r="Z1185">
        <v>0</v>
      </c>
    </row>
    <row r="1186" spans="1:26" x14ac:dyDescent="0.3">
      <c r="A1186">
        <v>62242965360</v>
      </c>
      <c r="B1186" t="s">
        <v>1127</v>
      </c>
      <c r="C1186">
        <v>72109267661</v>
      </c>
      <c r="D1186" t="s">
        <v>1136</v>
      </c>
      <c r="E1186" s="1">
        <v>250000</v>
      </c>
      <c r="F1186">
        <v>12.55</v>
      </c>
      <c r="G1186" s="1">
        <v>86008</v>
      </c>
      <c r="H1186" s="1">
        <v>24238.639999999999</v>
      </c>
      <c r="I1186" s="5">
        <f t="shared" si="56"/>
        <v>0</v>
      </c>
      <c r="J1186" s="8">
        <f t="shared" si="54"/>
        <v>0</v>
      </c>
      <c r="K1186">
        <v>0</v>
      </c>
      <c r="L1186" s="7">
        <f t="shared" si="55"/>
        <v>0</v>
      </c>
      <c r="M1186" s="2">
        <v>41148</v>
      </c>
      <c r="N1186">
        <v>40</v>
      </c>
      <c r="O1186">
        <v>40</v>
      </c>
      <c r="P1186">
        <v>0</v>
      </c>
      <c r="Q1186">
        <v>0</v>
      </c>
      <c r="R1186">
        <v>0</v>
      </c>
      <c r="S1186">
        <v>0</v>
      </c>
      <c r="T1186" t="str">
        <f>IFERROR(VLOOKUP(S1186,Sheet2!$A$6:$B$31,2,0),"Not Available")</f>
        <v>Not Available</v>
      </c>
      <c r="U1186" t="s">
        <v>21</v>
      </c>
      <c r="V1186">
        <v>0</v>
      </c>
      <c r="W1186" s="1">
        <v>6110</v>
      </c>
      <c r="X1186" t="s">
        <v>22</v>
      </c>
      <c r="Y1186">
        <v>0</v>
      </c>
      <c r="Z1186">
        <v>0</v>
      </c>
    </row>
    <row r="1187" spans="1:26" x14ac:dyDescent="0.3">
      <c r="A1187">
        <v>62245998847</v>
      </c>
      <c r="B1187" t="s">
        <v>1127</v>
      </c>
      <c r="C1187">
        <v>72110297525</v>
      </c>
      <c r="D1187" t="s">
        <v>1137</v>
      </c>
      <c r="E1187" s="1">
        <v>100000</v>
      </c>
      <c r="F1187">
        <v>12.55</v>
      </c>
      <c r="G1187" s="1">
        <v>40608</v>
      </c>
      <c r="H1187" s="1">
        <v>42276</v>
      </c>
      <c r="I1187" s="5">
        <f t="shared" si="56"/>
        <v>1668</v>
      </c>
      <c r="J1187" s="8">
        <f t="shared" si="54"/>
        <v>0.71039182282793867</v>
      </c>
      <c r="K1187" s="1">
        <v>1668</v>
      </c>
      <c r="L1187" s="7">
        <f t="shared" si="55"/>
        <v>0</v>
      </c>
      <c r="M1187" s="2">
        <v>41164</v>
      </c>
      <c r="N1187">
        <v>41</v>
      </c>
      <c r="O1187">
        <v>40</v>
      </c>
      <c r="P1187">
        <v>1</v>
      </c>
      <c r="Q1187">
        <v>0</v>
      </c>
      <c r="R1187">
        <v>0</v>
      </c>
      <c r="S1187">
        <v>0</v>
      </c>
      <c r="T1187" t="str">
        <f>IFERROR(VLOOKUP(S1187,Sheet2!$A$6:$B$31,2,0),"Not Available")</f>
        <v>Not Available</v>
      </c>
      <c r="U1187" t="s">
        <v>21</v>
      </c>
      <c r="V1187">
        <v>0</v>
      </c>
      <c r="W1187" s="1">
        <v>2348</v>
      </c>
      <c r="X1187" s="2">
        <v>42401</v>
      </c>
      <c r="Y1187">
        <v>0</v>
      </c>
      <c r="Z1187">
        <v>0</v>
      </c>
    </row>
    <row r="1188" spans="1:26" x14ac:dyDescent="0.3">
      <c r="A1188">
        <v>62248465293</v>
      </c>
      <c r="B1188" t="s">
        <v>1127</v>
      </c>
      <c r="C1188">
        <v>72109363467</v>
      </c>
      <c r="D1188" t="s">
        <v>1138</v>
      </c>
      <c r="E1188" s="1">
        <v>250000</v>
      </c>
      <c r="F1188">
        <v>12.55</v>
      </c>
      <c r="G1188" s="1">
        <v>93260</v>
      </c>
      <c r="H1188" s="1">
        <v>86438.57</v>
      </c>
      <c r="I1188" s="5">
        <f t="shared" si="56"/>
        <v>0</v>
      </c>
      <c r="J1188" s="8">
        <f t="shared" si="54"/>
        <v>0</v>
      </c>
      <c r="K1188">
        <v>0</v>
      </c>
      <c r="L1188" s="7">
        <f t="shared" si="55"/>
        <v>0</v>
      </c>
      <c r="M1188" s="2">
        <v>41178</v>
      </c>
      <c r="N1188">
        <v>39</v>
      </c>
      <c r="O1188">
        <v>39</v>
      </c>
      <c r="P1188">
        <v>0</v>
      </c>
      <c r="Q1188">
        <v>0</v>
      </c>
      <c r="R1188">
        <v>0</v>
      </c>
      <c r="S1188">
        <v>0</v>
      </c>
      <c r="T1188" t="str">
        <f>IFERROR(VLOOKUP(S1188,Sheet2!$A$6:$B$31,2,0),"Not Available")</f>
        <v>Not Available</v>
      </c>
      <c r="U1188" t="s">
        <v>21</v>
      </c>
      <c r="V1188">
        <v>0</v>
      </c>
      <c r="W1188" s="1">
        <v>6112</v>
      </c>
      <c r="X1188" t="s">
        <v>22</v>
      </c>
      <c r="Y1188">
        <v>0</v>
      </c>
      <c r="Z1188">
        <v>0</v>
      </c>
    </row>
    <row r="1189" spans="1:26" x14ac:dyDescent="0.3">
      <c r="A1189">
        <v>62277971044</v>
      </c>
      <c r="B1189" t="s">
        <v>1127</v>
      </c>
      <c r="C1189">
        <v>78204973151</v>
      </c>
      <c r="D1189" t="s">
        <v>1139</v>
      </c>
      <c r="E1189" s="1">
        <v>650000</v>
      </c>
      <c r="F1189">
        <v>12.55</v>
      </c>
      <c r="G1189" s="1">
        <v>326596</v>
      </c>
      <c r="H1189" s="1">
        <v>341765</v>
      </c>
      <c r="I1189" s="5">
        <f t="shared" si="56"/>
        <v>15169</v>
      </c>
      <c r="J1189" s="8">
        <f t="shared" si="54"/>
        <v>0.99848604528699314</v>
      </c>
      <c r="K1189" s="1">
        <v>15169</v>
      </c>
      <c r="L1189" s="7">
        <f t="shared" si="55"/>
        <v>0</v>
      </c>
      <c r="M1189" s="2">
        <v>41366</v>
      </c>
      <c r="N1189">
        <v>35</v>
      </c>
      <c r="O1189">
        <v>34</v>
      </c>
      <c r="P1189">
        <v>1</v>
      </c>
      <c r="Q1189">
        <v>0</v>
      </c>
      <c r="R1189">
        <v>0</v>
      </c>
      <c r="S1189">
        <v>0</v>
      </c>
      <c r="T1189" t="str">
        <f>IFERROR(VLOOKUP(S1189,Sheet2!$A$6:$B$31,2,0),"Not Available")</f>
        <v>Not Available</v>
      </c>
      <c r="U1189" t="s">
        <v>21</v>
      </c>
      <c r="V1189">
        <v>0</v>
      </c>
      <c r="W1189" s="1">
        <v>15192</v>
      </c>
      <c r="X1189" s="2">
        <v>42430</v>
      </c>
      <c r="Y1189">
        <v>0</v>
      </c>
      <c r="Z1189">
        <v>0</v>
      </c>
    </row>
    <row r="1190" spans="1:26" x14ac:dyDescent="0.3">
      <c r="A1190">
        <v>62323090475</v>
      </c>
      <c r="B1190" t="s">
        <v>1127</v>
      </c>
      <c r="C1190">
        <v>72018739093</v>
      </c>
      <c r="D1190" t="s">
        <v>1140</v>
      </c>
      <c r="E1190" s="1">
        <v>300000</v>
      </c>
      <c r="F1190">
        <v>12.55</v>
      </c>
      <c r="G1190" s="1">
        <v>200038</v>
      </c>
      <c r="H1190" s="1">
        <v>200260</v>
      </c>
      <c r="I1190" s="5">
        <f t="shared" si="56"/>
        <v>222</v>
      </c>
      <c r="J1190" s="8">
        <f t="shared" si="54"/>
        <v>3.3075089392133494E-2</v>
      </c>
      <c r="K1190">
        <v>222</v>
      </c>
      <c r="L1190" s="7">
        <f t="shared" si="55"/>
        <v>0</v>
      </c>
      <c r="M1190" s="2">
        <v>41627</v>
      </c>
      <c r="N1190">
        <v>27</v>
      </c>
      <c r="O1190">
        <v>27</v>
      </c>
      <c r="P1190">
        <v>0</v>
      </c>
      <c r="Q1190">
        <v>0</v>
      </c>
      <c r="R1190">
        <v>0</v>
      </c>
      <c r="S1190">
        <v>0</v>
      </c>
      <c r="T1190" t="str">
        <f>IFERROR(VLOOKUP(S1190,Sheet2!$A$6:$B$31,2,0),"Not Available")</f>
        <v>Not Available</v>
      </c>
      <c r="U1190" t="s">
        <v>21</v>
      </c>
      <c r="V1190">
        <v>0</v>
      </c>
      <c r="W1190" s="1">
        <v>6712</v>
      </c>
      <c r="X1190" s="2">
        <v>42439</v>
      </c>
      <c r="Y1190">
        <v>0</v>
      </c>
      <c r="Z1190">
        <v>0</v>
      </c>
    </row>
    <row r="1191" spans="1:26" x14ac:dyDescent="0.3">
      <c r="A1191">
        <v>62202383946</v>
      </c>
      <c r="B1191" t="s">
        <v>1127</v>
      </c>
      <c r="C1191">
        <v>72083933637</v>
      </c>
      <c r="D1191" t="s">
        <v>1141</v>
      </c>
      <c r="E1191" s="1">
        <v>100000</v>
      </c>
      <c r="F1191">
        <v>12.55</v>
      </c>
      <c r="G1191" s="1">
        <v>14241</v>
      </c>
      <c r="H1191" s="1">
        <v>16391</v>
      </c>
      <c r="I1191" s="5">
        <f t="shared" si="56"/>
        <v>2150</v>
      </c>
      <c r="J1191" s="8">
        <f t="shared" si="54"/>
        <v>1.1819681143485432</v>
      </c>
      <c r="K1191" s="1">
        <v>2150</v>
      </c>
      <c r="L1191" s="7">
        <f t="shared" si="55"/>
        <v>0</v>
      </c>
      <c r="M1191" s="2">
        <v>40812</v>
      </c>
      <c r="N1191">
        <v>52</v>
      </c>
      <c r="O1191">
        <v>51</v>
      </c>
      <c r="P1191">
        <v>1</v>
      </c>
      <c r="Q1191">
        <v>2</v>
      </c>
      <c r="R1191">
        <v>2</v>
      </c>
      <c r="S1191">
        <v>702</v>
      </c>
      <c r="T1191" t="str">
        <f>IFERROR(VLOOKUP(S1191,Sheet2!$A$6:$B$31,2,0),"Not Available")</f>
        <v>Irregularity &gt;=30 days</v>
      </c>
      <c r="U1191" t="s">
        <v>21</v>
      </c>
      <c r="V1191">
        <v>0</v>
      </c>
      <c r="W1191" s="1">
        <v>1819</v>
      </c>
      <c r="X1191" s="2">
        <v>42430</v>
      </c>
      <c r="Y1191">
        <v>0</v>
      </c>
      <c r="Z1191">
        <v>0</v>
      </c>
    </row>
    <row r="1192" spans="1:26" x14ac:dyDescent="0.3">
      <c r="A1192">
        <v>62211841727</v>
      </c>
      <c r="B1192" t="s">
        <v>1127</v>
      </c>
      <c r="C1192">
        <v>72074679772</v>
      </c>
      <c r="D1192" t="s">
        <v>1142</v>
      </c>
      <c r="E1192" s="1">
        <v>100000</v>
      </c>
      <c r="F1192">
        <v>12.55</v>
      </c>
      <c r="G1192" s="1">
        <v>23193</v>
      </c>
      <c r="H1192" s="1">
        <v>26593</v>
      </c>
      <c r="I1192" s="5">
        <f t="shared" si="56"/>
        <v>3400</v>
      </c>
      <c r="J1192" s="8">
        <f t="shared" si="54"/>
        <v>1.4542343883661248</v>
      </c>
      <c r="K1192" s="1">
        <v>3400</v>
      </c>
      <c r="L1192" s="7">
        <f t="shared" si="55"/>
        <v>0</v>
      </c>
      <c r="M1192" s="2">
        <v>40885</v>
      </c>
      <c r="N1192">
        <v>50</v>
      </c>
      <c r="O1192">
        <v>49</v>
      </c>
      <c r="P1192">
        <v>1</v>
      </c>
      <c r="Q1192">
        <v>2</v>
      </c>
      <c r="R1192">
        <v>2</v>
      </c>
      <c r="S1192">
        <v>504</v>
      </c>
      <c r="T1192" t="str">
        <f>IFERROR(VLOOKUP(S1192,Sheet2!$A$6:$B$31,2,0),"Not Available")</f>
        <v>1EMI =&gt; 30 days overdue</v>
      </c>
      <c r="U1192" t="s">
        <v>21</v>
      </c>
      <c r="V1192">
        <v>0</v>
      </c>
      <c r="W1192" s="1">
        <v>2338</v>
      </c>
      <c r="X1192" s="2">
        <v>42430</v>
      </c>
      <c r="Y1192">
        <v>0</v>
      </c>
      <c r="Z1192">
        <v>0</v>
      </c>
    </row>
    <row r="1193" spans="1:26" x14ac:dyDescent="0.3">
      <c r="A1193">
        <v>62239723891</v>
      </c>
      <c r="B1193" t="s">
        <v>1127</v>
      </c>
      <c r="C1193">
        <v>72109036428</v>
      </c>
      <c r="D1193" t="s">
        <v>1143</v>
      </c>
      <c r="E1193" s="1">
        <v>250000</v>
      </c>
      <c r="F1193">
        <v>12.55</v>
      </c>
      <c r="G1193" s="1">
        <v>87478</v>
      </c>
      <c r="H1193" s="1">
        <v>97370.47</v>
      </c>
      <c r="I1193" s="5">
        <f t="shared" si="56"/>
        <v>9892.4700000000012</v>
      </c>
      <c r="J1193" s="8">
        <f t="shared" si="54"/>
        <v>1.6589753479792053</v>
      </c>
      <c r="K1193" s="1">
        <v>9892.4699999999993</v>
      </c>
      <c r="L1193" s="7">
        <f t="shared" si="55"/>
        <v>0</v>
      </c>
      <c r="M1193" s="2">
        <v>41120</v>
      </c>
      <c r="N1193">
        <v>42</v>
      </c>
      <c r="O1193">
        <v>40</v>
      </c>
      <c r="P1193">
        <v>2</v>
      </c>
      <c r="Q1193">
        <v>2</v>
      </c>
      <c r="R1193">
        <v>2</v>
      </c>
      <c r="S1193">
        <v>504</v>
      </c>
      <c r="T1193" t="str">
        <f>IFERROR(VLOOKUP(S1193,Sheet2!$A$6:$B$31,2,0),"Not Available")</f>
        <v>1EMI =&gt; 30 days overdue</v>
      </c>
      <c r="U1193" t="s">
        <v>21</v>
      </c>
      <c r="V1193">
        <v>0</v>
      </c>
      <c r="W1193" s="1">
        <v>5963</v>
      </c>
      <c r="X1193" s="2">
        <v>42430</v>
      </c>
      <c r="Y1193">
        <v>0</v>
      </c>
      <c r="Z1193">
        <v>0</v>
      </c>
    </row>
    <row r="1194" spans="1:26" x14ac:dyDescent="0.3">
      <c r="A1194">
        <v>62239726869</v>
      </c>
      <c r="B1194" t="s">
        <v>1127</v>
      </c>
      <c r="C1194">
        <v>72109088671</v>
      </c>
      <c r="D1194" t="s">
        <v>1144</v>
      </c>
      <c r="E1194" s="1">
        <v>250000</v>
      </c>
      <c r="F1194">
        <v>12.55</v>
      </c>
      <c r="G1194" s="1">
        <v>126927</v>
      </c>
      <c r="H1194" s="1">
        <v>136176.9</v>
      </c>
      <c r="I1194" s="5">
        <f t="shared" si="56"/>
        <v>9249.8999999999942</v>
      </c>
      <c r="J1194" s="8">
        <f t="shared" si="54"/>
        <v>1.3828524443115555</v>
      </c>
      <c r="K1194" s="1">
        <v>9249.9</v>
      </c>
      <c r="L1194" s="7">
        <f t="shared" si="55"/>
        <v>0</v>
      </c>
      <c r="M1194" s="2">
        <v>41120</v>
      </c>
      <c r="N1194">
        <v>34</v>
      </c>
      <c r="O1194">
        <v>33</v>
      </c>
      <c r="P1194">
        <v>1</v>
      </c>
      <c r="Q1194">
        <v>2</v>
      </c>
      <c r="R1194">
        <v>2</v>
      </c>
      <c r="S1194">
        <v>504</v>
      </c>
      <c r="T1194" t="str">
        <f>IFERROR(VLOOKUP(S1194,Sheet2!$A$6:$B$31,2,0),"Not Available")</f>
        <v>1EMI =&gt; 30 days overdue</v>
      </c>
      <c r="U1194" t="s">
        <v>21</v>
      </c>
      <c r="V1194">
        <v>0</v>
      </c>
      <c r="W1194" s="1">
        <v>6689</v>
      </c>
      <c r="X1194" s="2">
        <v>42430</v>
      </c>
      <c r="Y1194">
        <v>0</v>
      </c>
      <c r="Z1194">
        <v>0</v>
      </c>
    </row>
    <row r="1195" spans="1:26" x14ac:dyDescent="0.3">
      <c r="A1195">
        <v>62242093646</v>
      </c>
      <c r="B1195" t="s">
        <v>1127</v>
      </c>
      <c r="C1195">
        <v>72109025881</v>
      </c>
      <c r="D1195" t="s">
        <v>1145</v>
      </c>
      <c r="E1195" s="1">
        <v>250000</v>
      </c>
      <c r="F1195">
        <v>12.55</v>
      </c>
      <c r="G1195" s="1">
        <v>75624</v>
      </c>
      <c r="H1195" s="1">
        <v>83143.03</v>
      </c>
      <c r="I1195" s="5">
        <f t="shared" si="56"/>
        <v>7519.0299999999988</v>
      </c>
      <c r="J1195" s="8">
        <f t="shared" si="54"/>
        <v>1.2257955656993804</v>
      </c>
      <c r="K1195" s="1">
        <v>7519.03</v>
      </c>
      <c r="L1195" s="7">
        <f t="shared" si="55"/>
        <v>0</v>
      </c>
      <c r="M1195" s="2">
        <v>41138</v>
      </c>
      <c r="N1195">
        <v>40</v>
      </c>
      <c r="O1195">
        <v>39</v>
      </c>
      <c r="P1195">
        <v>1</v>
      </c>
      <c r="Q1195">
        <v>2</v>
      </c>
      <c r="R1195">
        <v>2</v>
      </c>
      <c r="S1195">
        <v>504</v>
      </c>
      <c r="T1195" t="str">
        <f>IFERROR(VLOOKUP(S1195,Sheet2!$A$6:$B$31,2,0),"Not Available")</f>
        <v>1EMI =&gt; 30 days overdue</v>
      </c>
      <c r="U1195" t="s">
        <v>21</v>
      </c>
      <c r="V1195">
        <v>0</v>
      </c>
      <c r="W1195" s="1">
        <v>6134</v>
      </c>
      <c r="X1195" s="2">
        <v>42430</v>
      </c>
      <c r="Y1195">
        <v>0</v>
      </c>
      <c r="Z1195">
        <v>0</v>
      </c>
    </row>
    <row r="1196" spans="1:26" x14ac:dyDescent="0.3">
      <c r="A1196">
        <v>62239624541</v>
      </c>
      <c r="B1196" t="s">
        <v>1127</v>
      </c>
      <c r="C1196">
        <v>72109574478</v>
      </c>
      <c r="D1196" t="s">
        <v>1146</v>
      </c>
      <c r="E1196" s="1">
        <v>250000</v>
      </c>
      <c r="F1196">
        <v>12.55</v>
      </c>
      <c r="G1196" s="1">
        <v>76973</v>
      </c>
      <c r="H1196" s="1">
        <v>89966.47</v>
      </c>
      <c r="I1196" s="5">
        <f t="shared" si="56"/>
        <v>12993.470000000001</v>
      </c>
      <c r="J1196" s="8">
        <f t="shared" si="54"/>
        <v>2.1551617183612541</v>
      </c>
      <c r="K1196" s="1">
        <v>12993.47</v>
      </c>
      <c r="L1196" s="7">
        <f t="shared" si="55"/>
        <v>0</v>
      </c>
      <c r="M1196" s="2">
        <v>41120</v>
      </c>
      <c r="N1196">
        <v>43</v>
      </c>
      <c r="O1196">
        <v>41</v>
      </c>
      <c r="P1196">
        <v>2</v>
      </c>
      <c r="Q1196">
        <v>3</v>
      </c>
      <c r="R1196">
        <v>3</v>
      </c>
      <c r="S1196">
        <v>505</v>
      </c>
      <c r="T1196" t="str">
        <f>IFERROR(VLOOKUP(S1196,Sheet2!$A$6:$B$31,2,0),"Not Available")</f>
        <v>2 EMI =&gt; 30 days over-due</v>
      </c>
      <c r="U1196" t="s">
        <v>21</v>
      </c>
      <c r="V1196">
        <v>0</v>
      </c>
      <c r="W1196" s="1">
        <v>6029</v>
      </c>
      <c r="X1196" s="2">
        <v>42416</v>
      </c>
      <c r="Y1196">
        <v>0</v>
      </c>
      <c r="Z1196">
        <v>0</v>
      </c>
    </row>
    <row r="1197" spans="1:26" x14ac:dyDescent="0.3">
      <c r="A1197">
        <v>62193069651</v>
      </c>
      <c r="B1197" t="s">
        <v>1127</v>
      </c>
      <c r="C1197">
        <v>72080383899</v>
      </c>
      <c r="D1197" t="s">
        <v>1147</v>
      </c>
      <c r="E1197" s="1">
        <v>75000</v>
      </c>
      <c r="F1197">
        <v>12.55</v>
      </c>
      <c r="G1197" s="1">
        <v>7384</v>
      </c>
      <c r="H1197" s="1">
        <v>23868</v>
      </c>
      <c r="I1197" s="5">
        <f t="shared" si="56"/>
        <v>16484</v>
      </c>
      <c r="J1197" s="8">
        <f t="shared" si="54"/>
        <v>9.3077357425183518</v>
      </c>
      <c r="K1197" s="1">
        <v>16484</v>
      </c>
      <c r="L1197" s="7">
        <f t="shared" si="55"/>
        <v>0</v>
      </c>
      <c r="M1197" s="2">
        <v>40730</v>
      </c>
      <c r="N1197">
        <v>53</v>
      </c>
      <c r="O1197">
        <v>44</v>
      </c>
      <c r="P1197">
        <v>9</v>
      </c>
      <c r="Q1197">
        <v>4</v>
      </c>
      <c r="R1197">
        <v>4</v>
      </c>
      <c r="S1197">
        <v>506</v>
      </c>
      <c r="T1197" t="str">
        <f>IFERROR(VLOOKUP(S1197,Sheet2!$A$6:$B$31,2,0),"Not Available")</f>
        <v>3 EMI =&gt; 30 days over-due</v>
      </c>
      <c r="U1197" t="s">
        <v>21</v>
      </c>
      <c r="V1197">
        <v>0</v>
      </c>
      <c r="W1197" s="1">
        <v>1771</v>
      </c>
      <c r="X1197" s="2">
        <v>42216</v>
      </c>
      <c r="Y1197">
        <v>520</v>
      </c>
      <c r="Z1197" s="1">
        <v>1821.42</v>
      </c>
    </row>
    <row r="1198" spans="1:26" x14ac:dyDescent="0.3">
      <c r="A1198">
        <v>62239612604</v>
      </c>
      <c r="B1198" t="s">
        <v>1127</v>
      </c>
      <c r="C1198">
        <v>72109267616</v>
      </c>
      <c r="D1198" t="s">
        <v>1148</v>
      </c>
      <c r="E1198" s="1">
        <v>250000</v>
      </c>
      <c r="F1198">
        <v>12.55</v>
      </c>
      <c r="G1198" s="1">
        <v>73060</v>
      </c>
      <c r="H1198" s="1">
        <v>94820.7</v>
      </c>
      <c r="I1198" s="5">
        <f t="shared" si="56"/>
        <v>21760.699999999997</v>
      </c>
      <c r="J1198" s="8">
        <f t="shared" si="54"/>
        <v>3.6093381987062525</v>
      </c>
      <c r="K1198" s="1">
        <v>21760.7</v>
      </c>
      <c r="L1198" s="7">
        <f t="shared" si="55"/>
        <v>0</v>
      </c>
      <c r="M1198" s="2">
        <v>41120</v>
      </c>
      <c r="N1198">
        <v>43</v>
      </c>
      <c r="O1198">
        <v>39</v>
      </c>
      <c r="P1198">
        <v>4</v>
      </c>
      <c r="Q1198">
        <v>4</v>
      </c>
      <c r="R1198">
        <v>4</v>
      </c>
      <c r="S1198">
        <v>506</v>
      </c>
      <c r="T1198" t="str">
        <f>IFERROR(VLOOKUP(S1198,Sheet2!$A$6:$B$31,2,0),"Not Available")</f>
        <v>3 EMI =&gt; 30 days over-due</v>
      </c>
      <c r="U1198" t="s">
        <v>21</v>
      </c>
      <c r="V1198">
        <v>0</v>
      </c>
      <c r="W1198" s="1">
        <v>6029</v>
      </c>
      <c r="X1198" s="2">
        <v>42370</v>
      </c>
      <c r="Y1198">
        <v>0</v>
      </c>
      <c r="Z1198" s="1">
        <v>5725.35</v>
      </c>
    </row>
    <row r="1199" spans="1:26" x14ac:dyDescent="0.3">
      <c r="A1199">
        <v>62239647514</v>
      </c>
      <c r="B1199" t="s">
        <v>1127</v>
      </c>
      <c r="C1199">
        <v>72109037386</v>
      </c>
      <c r="D1199" t="s">
        <v>1149</v>
      </c>
      <c r="E1199" s="1">
        <v>250000</v>
      </c>
      <c r="F1199">
        <v>12.55</v>
      </c>
      <c r="G1199" s="1">
        <v>71510</v>
      </c>
      <c r="H1199" s="1">
        <v>169115.47</v>
      </c>
      <c r="I1199" s="5">
        <f t="shared" si="56"/>
        <v>97605.47</v>
      </c>
      <c r="J1199" s="8">
        <f t="shared" si="54"/>
        <v>16.562950958764635</v>
      </c>
      <c r="K1199" s="1">
        <v>97605.47</v>
      </c>
      <c r="L1199" s="7">
        <f t="shared" si="55"/>
        <v>0</v>
      </c>
      <c r="M1199" s="2">
        <v>41120</v>
      </c>
      <c r="N1199">
        <v>43</v>
      </c>
      <c r="O1199">
        <v>26</v>
      </c>
      <c r="P1199">
        <v>17</v>
      </c>
      <c r="Q1199">
        <v>4</v>
      </c>
      <c r="R1199">
        <v>4</v>
      </c>
      <c r="S1199">
        <v>506</v>
      </c>
      <c r="T1199" t="str">
        <f>IFERROR(VLOOKUP(S1199,Sheet2!$A$6:$B$31,2,0),"Not Available")</f>
        <v>3 EMI =&gt; 30 days over-due</v>
      </c>
      <c r="U1199" t="s">
        <v>21</v>
      </c>
      <c r="V1199">
        <v>0</v>
      </c>
      <c r="W1199" s="1">
        <v>5893</v>
      </c>
      <c r="X1199" s="2">
        <v>42103</v>
      </c>
      <c r="Y1199">
        <v>0</v>
      </c>
      <c r="Z1199" s="1">
        <v>19943.939999999999</v>
      </c>
    </row>
    <row r="1200" spans="1:26" x14ac:dyDescent="0.3">
      <c r="A1200">
        <v>62239666161</v>
      </c>
      <c r="B1200" t="s">
        <v>1127</v>
      </c>
      <c r="C1200">
        <v>72109114557</v>
      </c>
      <c r="D1200" t="s">
        <v>1150</v>
      </c>
      <c r="E1200" s="1">
        <v>250000</v>
      </c>
      <c r="F1200">
        <v>12.55</v>
      </c>
      <c r="G1200" s="1">
        <v>74432</v>
      </c>
      <c r="H1200" s="1">
        <v>184728.9</v>
      </c>
      <c r="I1200" s="5">
        <f t="shared" si="56"/>
        <v>110296.9</v>
      </c>
      <c r="J1200" s="8">
        <f t="shared" si="54"/>
        <v>16.489295858872776</v>
      </c>
      <c r="K1200" s="1">
        <v>110296.9</v>
      </c>
      <c r="L1200" s="7">
        <f t="shared" si="55"/>
        <v>0</v>
      </c>
      <c r="M1200" s="2">
        <v>41120</v>
      </c>
      <c r="N1200">
        <v>34</v>
      </c>
      <c r="O1200">
        <v>18</v>
      </c>
      <c r="P1200">
        <v>16</v>
      </c>
      <c r="Q1200">
        <v>4</v>
      </c>
      <c r="R1200">
        <v>4</v>
      </c>
      <c r="S1200">
        <v>506</v>
      </c>
      <c r="T1200" t="str">
        <f>IFERROR(VLOOKUP(S1200,Sheet2!$A$6:$B$31,2,0),"Not Available")</f>
        <v>3 EMI =&gt; 30 days over-due</v>
      </c>
      <c r="U1200" t="s">
        <v>21</v>
      </c>
      <c r="V1200">
        <v>0</v>
      </c>
      <c r="W1200" s="1">
        <v>6689</v>
      </c>
      <c r="X1200" s="2">
        <v>42156</v>
      </c>
      <c r="Y1200" s="1">
        <v>9447</v>
      </c>
      <c r="Z1200" s="1">
        <v>26215.02</v>
      </c>
    </row>
    <row r="1201" spans="1:26" x14ac:dyDescent="0.3">
      <c r="A1201">
        <v>62242108327</v>
      </c>
      <c r="B1201" t="s">
        <v>1127</v>
      </c>
      <c r="C1201">
        <v>72110193025</v>
      </c>
      <c r="D1201" t="s">
        <v>1151</v>
      </c>
      <c r="E1201" s="1">
        <v>250000</v>
      </c>
      <c r="F1201">
        <v>12.55</v>
      </c>
      <c r="G1201" s="1">
        <v>80200</v>
      </c>
      <c r="H1201" s="1">
        <v>129579.03</v>
      </c>
      <c r="I1201" s="5">
        <f t="shared" si="56"/>
        <v>49379.03</v>
      </c>
      <c r="J1201" s="8">
        <f t="shared" si="54"/>
        <v>8.0500537985001621</v>
      </c>
      <c r="K1201" s="1">
        <v>49379.03</v>
      </c>
      <c r="L1201" s="7">
        <f t="shared" si="55"/>
        <v>0</v>
      </c>
      <c r="M1201" s="2">
        <v>41138</v>
      </c>
      <c r="N1201">
        <v>40</v>
      </c>
      <c r="O1201">
        <v>32</v>
      </c>
      <c r="P1201">
        <v>8</v>
      </c>
      <c r="Q1201">
        <v>4</v>
      </c>
      <c r="R1201">
        <v>4</v>
      </c>
      <c r="S1201">
        <v>506</v>
      </c>
      <c r="T1201" t="str">
        <f>IFERROR(VLOOKUP(S1201,Sheet2!$A$6:$B$31,2,0),"Not Available")</f>
        <v>3 EMI =&gt; 30 days over-due</v>
      </c>
      <c r="U1201" t="s">
        <v>21</v>
      </c>
      <c r="V1201">
        <v>0</v>
      </c>
      <c r="W1201" s="1">
        <v>6134</v>
      </c>
      <c r="X1201" s="2">
        <v>42309</v>
      </c>
      <c r="Y1201">
        <v>0</v>
      </c>
      <c r="Z1201" s="1">
        <v>18718.689999999999</v>
      </c>
    </row>
    <row r="1202" spans="1:26" x14ac:dyDescent="0.3">
      <c r="A1202">
        <v>62242167418</v>
      </c>
      <c r="B1202" t="s">
        <v>1127</v>
      </c>
      <c r="C1202">
        <v>72109368670</v>
      </c>
      <c r="D1202" t="s">
        <v>1152</v>
      </c>
      <c r="E1202" s="1">
        <v>250000</v>
      </c>
      <c r="F1202">
        <v>12.55</v>
      </c>
      <c r="G1202" s="1">
        <v>62869</v>
      </c>
      <c r="H1202" s="1">
        <v>141026.03</v>
      </c>
      <c r="I1202" s="5">
        <f t="shared" si="56"/>
        <v>78157.03</v>
      </c>
      <c r="J1202" s="8">
        <f t="shared" si="54"/>
        <v>12.741609064232149</v>
      </c>
      <c r="K1202" s="1">
        <v>78157.03</v>
      </c>
      <c r="L1202" s="7">
        <f t="shared" si="55"/>
        <v>0</v>
      </c>
      <c r="M1202" s="2">
        <v>41138</v>
      </c>
      <c r="N1202">
        <v>40</v>
      </c>
      <c r="O1202">
        <v>27</v>
      </c>
      <c r="P1202">
        <v>13</v>
      </c>
      <c r="Q1202">
        <v>4</v>
      </c>
      <c r="R1202">
        <v>4</v>
      </c>
      <c r="S1202">
        <v>506</v>
      </c>
      <c r="T1202" t="str">
        <f>IFERROR(VLOOKUP(S1202,Sheet2!$A$6:$B$31,2,0),"Not Available")</f>
        <v>3 EMI =&gt; 30 days over-due</v>
      </c>
      <c r="U1202" t="s">
        <v>21</v>
      </c>
      <c r="V1202">
        <v>0</v>
      </c>
      <c r="W1202" s="1">
        <v>6134</v>
      </c>
      <c r="X1202" s="2">
        <v>42186</v>
      </c>
      <c r="Y1202" s="1">
        <v>8370</v>
      </c>
      <c r="Z1202" s="1">
        <v>27241.02</v>
      </c>
    </row>
    <row r="1203" spans="1:26" x14ac:dyDescent="0.3">
      <c r="A1203">
        <v>62242176761</v>
      </c>
      <c r="B1203" t="s">
        <v>1127</v>
      </c>
      <c r="C1203">
        <v>72067501562</v>
      </c>
      <c r="D1203" t="s">
        <v>1153</v>
      </c>
      <c r="E1203" s="1">
        <v>250000</v>
      </c>
      <c r="F1203">
        <v>12.55</v>
      </c>
      <c r="G1203" s="1">
        <v>65667</v>
      </c>
      <c r="H1203" s="1">
        <v>155949.03</v>
      </c>
      <c r="I1203" s="5">
        <f t="shared" si="56"/>
        <v>90282.03</v>
      </c>
      <c r="J1203" s="8">
        <f t="shared" si="54"/>
        <v>14.718296380828171</v>
      </c>
      <c r="K1203" s="1">
        <v>90282.03</v>
      </c>
      <c r="L1203" s="7">
        <f t="shared" si="55"/>
        <v>0</v>
      </c>
      <c r="M1203" s="2">
        <v>41138</v>
      </c>
      <c r="N1203">
        <v>40</v>
      </c>
      <c r="O1203">
        <v>25</v>
      </c>
      <c r="P1203">
        <v>15</v>
      </c>
      <c r="Q1203">
        <v>4</v>
      </c>
      <c r="R1203">
        <v>4</v>
      </c>
      <c r="S1203">
        <v>506</v>
      </c>
      <c r="T1203" t="str">
        <f>IFERROR(VLOOKUP(S1203,Sheet2!$A$6:$B$31,2,0),"Not Available")</f>
        <v>3 EMI =&gt; 30 days over-due</v>
      </c>
      <c r="U1203" t="s">
        <v>21</v>
      </c>
      <c r="V1203">
        <v>0</v>
      </c>
      <c r="W1203" s="1">
        <v>6134</v>
      </c>
      <c r="X1203" s="2">
        <v>42156</v>
      </c>
      <c r="Y1203" s="1">
        <v>29749</v>
      </c>
      <c r="Z1203" s="1">
        <v>45029.19</v>
      </c>
    </row>
    <row r="1204" spans="1:26" x14ac:dyDescent="0.3">
      <c r="A1204">
        <v>62242196063</v>
      </c>
      <c r="B1204" t="s">
        <v>1127</v>
      </c>
      <c r="C1204">
        <v>72109031566</v>
      </c>
      <c r="D1204" t="s">
        <v>1154</v>
      </c>
      <c r="E1204" s="1">
        <v>250000</v>
      </c>
      <c r="F1204">
        <v>12.55</v>
      </c>
      <c r="G1204" s="1">
        <v>92726</v>
      </c>
      <c r="H1204" s="1">
        <v>162024.47</v>
      </c>
      <c r="I1204" s="5">
        <f t="shared" si="56"/>
        <v>69298.47</v>
      </c>
      <c r="J1204" s="8">
        <f t="shared" si="54"/>
        <v>11.297435604825562</v>
      </c>
      <c r="K1204" s="1">
        <v>69298.47</v>
      </c>
      <c r="L1204" s="7">
        <f t="shared" si="55"/>
        <v>0</v>
      </c>
      <c r="M1204" s="2">
        <v>41138</v>
      </c>
      <c r="N1204">
        <v>40</v>
      </c>
      <c r="O1204">
        <v>29</v>
      </c>
      <c r="P1204">
        <v>11</v>
      </c>
      <c r="Q1204">
        <v>4</v>
      </c>
      <c r="R1204">
        <v>4</v>
      </c>
      <c r="S1204">
        <v>506</v>
      </c>
      <c r="T1204" t="str">
        <f>IFERROR(VLOOKUP(S1204,Sheet2!$A$6:$B$31,2,0),"Not Available")</f>
        <v>3 EMI =&gt; 30 days over-due</v>
      </c>
      <c r="U1204" t="s">
        <v>21</v>
      </c>
      <c r="V1204">
        <v>0</v>
      </c>
      <c r="W1204" s="1">
        <v>6134</v>
      </c>
      <c r="X1204" s="2">
        <v>42248</v>
      </c>
      <c r="Y1204" s="1">
        <v>3065</v>
      </c>
      <c r="Z1204" s="1">
        <v>11875.19</v>
      </c>
    </row>
    <row r="1205" spans="1:26" x14ac:dyDescent="0.3">
      <c r="A1205">
        <v>62242532755</v>
      </c>
      <c r="B1205" t="s">
        <v>1127</v>
      </c>
      <c r="C1205">
        <v>72109700471</v>
      </c>
      <c r="D1205" t="s">
        <v>1155</v>
      </c>
      <c r="E1205" s="1">
        <v>250000</v>
      </c>
      <c r="F1205">
        <v>12.55</v>
      </c>
      <c r="G1205" s="1">
        <v>90009</v>
      </c>
      <c r="H1205" s="1">
        <v>105030.47</v>
      </c>
      <c r="I1205" s="5">
        <f t="shared" si="56"/>
        <v>15021.470000000001</v>
      </c>
      <c r="J1205" s="8">
        <f t="shared" si="54"/>
        <v>2.4556923328428972</v>
      </c>
      <c r="K1205" s="1">
        <v>15021.47</v>
      </c>
      <c r="L1205" s="7">
        <f t="shared" si="55"/>
        <v>0</v>
      </c>
      <c r="M1205" s="2">
        <v>41145</v>
      </c>
      <c r="N1205">
        <v>40</v>
      </c>
      <c r="O1205">
        <v>38</v>
      </c>
      <c r="P1205">
        <v>2</v>
      </c>
      <c r="Q1205">
        <v>4</v>
      </c>
      <c r="R1205">
        <v>4</v>
      </c>
      <c r="S1205">
        <v>506</v>
      </c>
      <c r="T1205" t="str">
        <f>IFERROR(VLOOKUP(S1205,Sheet2!$A$6:$B$31,2,0),"Not Available")</f>
        <v>3 EMI =&gt; 30 days over-due</v>
      </c>
      <c r="U1205" t="s">
        <v>21</v>
      </c>
      <c r="V1205">
        <v>0</v>
      </c>
      <c r="W1205" s="1">
        <v>6117</v>
      </c>
      <c r="X1205" s="2">
        <v>42401</v>
      </c>
      <c r="Y1205">
        <v>0</v>
      </c>
      <c r="Z1205" s="1">
        <v>17132.98</v>
      </c>
    </row>
    <row r="1206" spans="1:26" x14ac:dyDescent="0.3">
      <c r="A1206">
        <v>62248480197</v>
      </c>
      <c r="B1206" t="s">
        <v>1127</v>
      </c>
      <c r="C1206">
        <v>72037626101</v>
      </c>
      <c r="D1206" t="s">
        <v>1156</v>
      </c>
      <c r="E1206" s="1">
        <v>250000</v>
      </c>
      <c r="F1206">
        <v>12.55</v>
      </c>
      <c r="G1206" s="1">
        <v>68905</v>
      </c>
      <c r="H1206" s="1">
        <v>151701.57</v>
      </c>
      <c r="I1206" s="5">
        <f t="shared" si="56"/>
        <v>82796.570000000007</v>
      </c>
      <c r="J1206" s="8">
        <f t="shared" si="54"/>
        <v>13.546559227748693</v>
      </c>
      <c r="K1206" s="1">
        <v>82796.570000000007</v>
      </c>
      <c r="L1206" s="7">
        <f t="shared" si="55"/>
        <v>0</v>
      </c>
      <c r="M1206" s="2">
        <v>41178</v>
      </c>
      <c r="N1206">
        <v>39</v>
      </c>
      <c r="O1206">
        <v>25</v>
      </c>
      <c r="P1206">
        <v>14</v>
      </c>
      <c r="Q1206">
        <v>4</v>
      </c>
      <c r="R1206">
        <v>4</v>
      </c>
      <c r="S1206">
        <v>506</v>
      </c>
      <c r="T1206" t="str">
        <f>IFERROR(VLOOKUP(S1206,Sheet2!$A$6:$B$31,2,0),"Not Available")</f>
        <v>3 EMI =&gt; 30 days over-due</v>
      </c>
      <c r="U1206" t="s">
        <v>21</v>
      </c>
      <c r="V1206">
        <v>0</v>
      </c>
      <c r="W1206" s="1">
        <v>6112</v>
      </c>
      <c r="X1206" s="2">
        <v>42156</v>
      </c>
      <c r="Y1206" s="1">
        <v>14806</v>
      </c>
      <c r="Z1206" s="1">
        <v>34670.480000000003</v>
      </c>
    </row>
    <row r="1207" spans="1:26" x14ac:dyDescent="0.3">
      <c r="A1207">
        <v>62291219187</v>
      </c>
      <c r="B1207" t="s">
        <v>1127</v>
      </c>
      <c r="C1207">
        <v>72090790267</v>
      </c>
      <c r="D1207" t="s">
        <v>1157</v>
      </c>
      <c r="E1207" s="1">
        <v>300000</v>
      </c>
      <c r="F1207">
        <v>12.55</v>
      </c>
      <c r="G1207" s="1">
        <v>159377</v>
      </c>
      <c r="H1207" s="1">
        <v>215085</v>
      </c>
      <c r="I1207" s="5">
        <f t="shared" si="56"/>
        <v>55708</v>
      </c>
      <c r="J1207" s="8">
        <f t="shared" si="54"/>
        <v>8.1839283090935808</v>
      </c>
      <c r="K1207" s="1">
        <v>55708</v>
      </c>
      <c r="L1207" s="7">
        <f t="shared" si="55"/>
        <v>0</v>
      </c>
      <c r="M1207" s="2">
        <v>41470</v>
      </c>
      <c r="N1207">
        <v>30</v>
      </c>
      <c r="O1207">
        <v>22</v>
      </c>
      <c r="P1207">
        <v>8</v>
      </c>
      <c r="Q1207">
        <v>4</v>
      </c>
      <c r="R1207">
        <v>4</v>
      </c>
      <c r="S1207">
        <v>506</v>
      </c>
      <c r="T1207" t="str">
        <f>IFERROR(VLOOKUP(S1207,Sheet2!$A$6:$B$31,2,0),"Not Available")</f>
        <v>3 EMI =&gt; 30 days over-due</v>
      </c>
      <c r="U1207" t="s">
        <v>21</v>
      </c>
      <c r="V1207">
        <v>0</v>
      </c>
      <c r="W1207" s="1">
        <v>6807</v>
      </c>
      <c r="X1207" s="2">
        <v>42217</v>
      </c>
      <c r="Y1207">
        <v>0</v>
      </c>
      <c r="Z1207" s="1">
        <v>28247.84</v>
      </c>
    </row>
    <row r="1208" spans="1:26" x14ac:dyDescent="0.3">
      <c r="A1208">
        <v>62181015724</v>
      </c>
      <c r="B1208" t="s">
        <v>1127</v>
      </c>
      <c r="C1208">
        <v>72076972199</v>
      </c>
      <c r="D1208" t="s">
        <v>1158</v>
      </c>
      <c r="E1208" s="1">
        <v>85000</v>
      </c>
      <c r="F1208">
        <v>12.55</v>
      </c>
      <c r="G1208" s="1">
        <v>15008.91</v>
      </c>
      <c r="H1208" s="1">
        <v>30988.91</v>
      </c>
      <c r="I1208" s="5">
        <f t="shared" si="56"/>
        <v>15980</v>
      </c>
      <c r="J1208" s="8">
        <f t="shared" si="54"/>
        <v>8.0625630676084761</v>
      </c>
      <c r="K1208" s="1">
        <v>15980</v>
      </c>
      <c r="L1208" s="7">
        <f t="shared" si="55"/>
        <v>0</v>
      </c>
      <c r="M1208" s="2">
        <v>40596</v>
      </c>
      <c r="N1208">
        <v>58</v>
      </c>
      <c r="O1208">
        <v>50</v>
      </c>
      <c r="P1208">
        <v>8</v>
      </c>
      <c r="Q1208">
        <v>5</v>
      </c>
      <c r="R1208">
        <v>5</v>
      </c>
      <c r="S1208">
        <v>801</v>
      </c>
      <c r="T1208" t="str">
        <f>IFERROR(VLOOKUP(S1208,Sheet2!$A$6:$B$31,2,0),"Not Available")</f>
        <v>Sub Standard &gt;= 1 year</v>
      </c>
      <c r="U1208" t="s">
        <v>21</v>
      </c>
      <c r="V1208">
        <v>0</v>
      </c>
      <c r="W1208" s="1">
        <v>1982</v>
      </c>
      <c r="X1208" s="2">
        <v>42247</v>
      </c>
      <c r="Y1208">
        <v>0</v>
      </c>
      <c r="Z1208" s="1">
        <v>13490.14</v>
      </c>
    </row>
    <row r="1209" spans="1:26" x14ac:dyDescent="0.3">
      <c r="A1209">
        <v>62202867950</v>
      </c>
      <c r="B1209" t="s">
        <v>1127</v>
      </c>
      <c r="C1209">
        <v>72081470726</v>
      </c>
      <c r="D1209" t="s">
        <v>1159</v>
      </c>
      <c r="E1209" s="1">
        <v>100000</v>
      </c>
      <c r="F1209">
        <v>12.55</v>
      </c>
      <c r="G1209" s="1">
        <v>14654</v>
      </c>
      <c r="H1209" s="1">
        <v>43568</v>
      </c>
      <c r="I1209" s="5">
        <f t="shared" si="56"/>
        <v>28914</v>
      </c>
      <c r="J1209" s="8">
        <f t="shared" si="54"/>
        <v>13.854336367992333</v>
      </c>
      <c r="K1209" s="1">
        <v>28914</v>
      </c>
      <c r="L1209" s="7">
        <f t="shared" si="55"/>
        <v>0</v>
      </c>
      <c r="M1209" s="2">
        <v>40817</v>
      </c>
      <c r="N1209">
        <v>22</v>
      </c>
      <c r="O1209">
        <v>8</v>
      </c>
      <c r="P1209">
        <v>14</v>
      </c>
      <c r="Q1209">
        <v>5</v>
      </c>
      <c r="R1209">
        <v>5</v>
      </c>
      <c r="S1209">
        <v>801</v>
      </c>
      <c r="T1209" t="str">
        <f>IFERROR(VLOOKUP(S1209,Sheet2!$A$6:$B$31,2,0),"Not Available")</f>
        <v>Sub Standard &gt;= 1 year</v>
      </c>
      <c r="U1209" t="s">
        <v>21</v>
      </c>
      <c r="V1209">
        <v>0</v>
      </c>
      <c r="W1209" s="1">
        <v>2087</v>
      </c>
      <c r="X1209" s="2">
        <v>42064</v>
      </c>
      <c r="Y1209">
        <v>0</v>
      </c>
      <c r="Z1209" s="1">
        <v>10055.39</v>
      </c>
    </row>
    <row r="1210" spans="1:26" x14ac:dyDescent="0.3">
      <c r="A1210">
        <v>62219520919</v>
      </c>
      <c r="B1210" t="s">
        <v>1127</v>
      </c>
      <c r="C1210">
        <v>72081023937</v>
      </c>
      <c r="D1210" t="s">
        <v>1160</v>
      </c>
      <c r="E1210" s="1">
        <v>100000</v>
      </c>
      <c r="F1210">
        <v>12.55</v>
      </c>
      <c r="G1210" s="1">
        <v>22547</v>
      </c>
      <c r="H1210" s="1">
        <v>54441</v>
      </c>
      <c r="I1210" s="5">
        <f t="shared" si="56"/>
        <v>31894</v>
      </c>
      <c r="J1210" s="8">
        <f t="shared" si="54"/>
        <v>14.994828396803008</v>
      </c>
      <c r="K1210" s="1">
        <v>31894</v>
      </c>
      <c r="L1210" s="7">
        <f t="shared" si="55"/>
        <v>0</v>
      </c>
      <c r="M1210" s="2">
        <v>40952</v>
      </c>
      <c r="N1210">
        <v>22</v>
      </c>
      <c r="O1210">
        <v>7</v>
      </c>
      <c r="P1210">
        <v>15</v>
      </c>
      <c r="Q1210">
        <v>5</v>
      </c>
      <c r="R1210">
        <v>5</v>
      </c>
      <c r="S1210">
        <v>801</v>
      </c>
      <c r="T1210" t="str">
        <f>IFERROR(VLOOKUP(S1210,Sheet2!$A$6:$B$31,2,0),"Not Available")</f>
        <v>Sub Standard &gt;= 1 year</v>
      </c>
      <c r="U1210" t="s">
        <v>21</v>
      </c>
      <c r="V1210">
        <v>0</v>
      </c>
      <c r="W1210" s="1">
        <v>2127</v>
      </c>
      <c r="X1210" s="2">
        <v>42036</v>
      </c>
      <c r="Y1210" s="1">
        <v>1464</v>
      </c>
      <c r="Z1210" s="1">
        <v>8340.25</v>
      </c>
    </row>
    <row r="1211" spans="1:26" x14ac:dyDescent="0.3">
      <c r="A1211">
        <v>62239645460</v>
      </c>
      <c r="B1211" t="s">
        <v>1127</v>
      </c>
      <c r="C1211">
        <v>72109177776</v>
      </c>
      <c r="D1211" t="s">
        <v>1161</v>
      </c>
      <c r="E1211" s="1">
        <v>250000</v>
      </c>
      <c r="F1211">
        <v>12.55</v>
      </c>
      <c r="G1211" s="1">
        <v>57568</v>
      </c>
      <c r="H1211" s="1">
        <v>229928.9</v>
      </c>
      <c r="I1211" s="5">
        <f t="shared" si="56"/>
        <v>172360.9</v>
      </c>
      <c r="J1211" s="8">
        <f t="shared" si="54"/>
        <v>29.248413371797046</v>
      </c>
      <c r="K1211" s="1">
        <v>172360.9</v>
      </c>
      <c r="L1211" s="7">
        <f t="shared" si="55"/>
        <v>0</v>
      </c>
      <c r="M1211" s="2">
        <v>41120</v>
      </c>
      <c r="N1211">
        <v>43</v>
      </c>
      <c r="O1211">
        <v>14</v>
      </c>
      <c r="P1211">
        <v>29</v>
      </c>
      <c r="Q1211">
        <v>5</v>
      </c>
      <c r="R1211">
        <v>5</v>
      </c>
      <c r="S1211">
        <v>801</v>
      </c>
      <c r="T1211" t="str">
        <f>IFERROR(VLOOKUP(S1211,Sheet2!$A$6:$B$31,2,0),"Not Available")</f>
        <v>Sub Standard &gt;= 1 year</v>
      </c>
      <c r="U1211" t="s">
        <v>21</v>
      </c>
      <c r="V1211">
        <v>0</v>
      </c>
      <c r="W1211" s="1">
        <v>5893</v>
      </c>
      <c r="X1211" s="2">
        <v>41791</v>
      </c>
      <c r="Y1211" s="1">
        <v>4159</v>
      </c>
      <c r="Z1211" s="1">
        <v>56492.78</v>
      </c>
    </row>
    <row r="1212" spans="1:26" x14ac:dyDescent="0.3">
      <c r="A1212">
        <v>62239669048</v>
      </c>
      <c r="B1212" t="s">
        <v>1127</v>
      </c>
      <c r="C1212">
        <v>72109267763</v>
      </c>
      <c r="D1212" t="s">
        <v>1162</v>
      </c>
      <c r="E1212" s="1">
        <v>250000</v>
      </c>
      <c r="F1212">
        <v>12.55</v>
      </c>
      <c r="G1212" s="1">
        <v>70090</v>
      </c>
      <c r="H1212" s="1">
        <v>194856.47</v>
      </c>
      <c r="I1212" s="5">
        <f t="shared" si="56"/>
        <v>124766.47</v>
      </c>
      <c r="J1212" s="8">
        <f t="shared" si="54"/>
        <v>20.923439543853764</v>
      </c>
      <c r="K1212" s="1">
        <v>124766.47</v>
      </c>
      <c r="L1212" s="7">
        <f t="shared" si="55"/>
        <v>0</v>
      </c>
      <c r="M1212" s="2">
        <v>41120</v>
      </c>
      <c r="N1212">
        <v>42</v>
      </c>
      <c r="O1212">
        <v>21</v>
      </c>
      <c r="P1212">
        <v>21</v>
      </c>
      <c r="Q1212">
        <v>5</v>
      </c>
      <c r="R1212">
        <v>5</v>
      </c>
      <c r="S1212">
        <v>801</v>
      </c>
      <c r="T1212" t="str">
        <f>IFERROR(VLOOKUP(S1212,Sheet2!$A$6:$B$31,2,0),"Not Available")</f>
        <v>Sub Standard &gt;= 1 year</v>
      </c>
      <c r="U1212" t="s">
        <v>21</v>
      </c>
      <c r="V1212">
        <v>0</v>
      </c>
      <c r="W1212" s="1">
        <v>5963</v>
      </c>
      <c r="X1212" s="2">
        <v>41974</v>
      </c>
      <c r="Y1212">
        <v>0</v>
      </c>
      <c r="Z1212" s="1">
        <v>52759.95</v>
      </c>
    </row>
    <row r="1213" spans="1:26" x14ac:dyDescent="0.3">
      <c r="A1213">
        <v>62242086129</v>
      </c>
      <c r="B1213" t="s">
        <v>1127</v>
      </c>
      <c r="C1213">
        <v>72110681455</v>
      </c>
      <c r="D1213" t="s">
        <v>1163</v>
      </c>
      <c r="E1213" s="1">
        <v>250000</v>
      </c>
      <c r="F1213">
        <v>12.55</v>
      </c>
      <c r="G1213" s="1">
        <v>65254.03</v>
      </c>
      <c r="H1213" s="1">
        <v>227997.03</v>
      </c>
      <c r="I1213" s="5">
        <f t="shared" si="56"/>
        <v>162743</v>
      </c>
      <c r="J1213" s="8">
        <f t="shared" si="54"/>
        <v>28.926946320654107</v>
      </c>
      <c r="K1213" s="1">
        <v>162743</v>
      </c>
      <c r="L1213" s="7">
        <f t="shared" si="55"/>
        <v>0</v>
      </c>
      <c r="M1213" s="2">
        <v>41138</v>
      </c>
      <c r="N1213">
        <v>22</v>
      </c>
      <c r="O1213">
        <v>0</v>
      </c>
      <c r="P1213">
        <v>22</v>
      </c>
      <c r="Q1213">
        <v>5</v>
      </c>
      <c r="R1213">
        <v>5</v>
      </c>
      <c r="S1213">
        <v>801</v>
      </c>
      <c r="T1213" t="str">
        <f>IFERROR(VLOOKUP(S1213,Sheet2!$A$6:$B$31,2,0),"Not Available")</f>
        <v>Sub Standard &gt;= 1 year</v>
      </c>
      <c r="U1213" t="s">
        <v>21</v>
      </c>
      <c r="V1213">
        <v>0</v>
      </c>
      <c r="W1213" s="1">
        <v>5626</v>
      </c>
      <c r="X1213" s="2">
        <v>41883</v>
      </c>
      <c r="Y1213" s="1">
        <v>10690</v>
      </c>
      <c r="Z1213" s="1">
        <v>61715.05</v>
      </c>
    </row>
    <row r="1214" spans="1:26" x14ac:dyDescent="0.3">
      <c r="A1214">
        <v>62242126448</v>
      </c>
      <c r="B1214" t="s">
        <v>1127</v>
      </c>
      <c r="C1214">
        <v>72109262028</v>
      </c>
      <c r="D1214" t="s">
        <v>1164</v>
      </c>
      <c r="E1214" s="1">
        <v>250000</v>
      </c>
      <c r="F1214">
        <v>12.55</v>
      </c>
      <c r="G1214" s="1">
        <v>54132</v>
      </c>
      <c r="H1214" s="1">
        <v>162969.03</v>
      </c>
      <c r="I1214" s="5">
        <f t="shared" si="56"/>
        <v>108837.03</v>
      </c>
      <c r="J1214" s="8">
        <f t="shared" si="54"/>
        <v>17.743239321812847</v>
      </c>
      <c r="K1214" s="1">
        <v>108837.03</v>
      </c>
      <c r="L1214" s="7">
        <f t="shared" si="55"/>
        <v>0</v>
      </c>
      <c r="M1214" s="2">
        <v>41138</v>
      </c>
      <c r="N1214">
        <v>40</v>
      </c>
      <c r="O1214">
        <v>22</v>
      </c>
      <c r="P1214">
        <v>18</v>
      </c>
      <c r="Q1214">
        <v>5</v>
      </c>
      <c r="R1214">
        <v>5</v>
      </c>
      <c r="S1214">
        <v>801</v>
      </c>
      <c r="T1214" t="str">
        <f>IFERROR(VLOOKUP(S1214,Sheet2!$A$6:$B$31,2,0),"Not Available")</f>
        <v>Sub Standard &gt;= 1 year</v>
      </c>
      <c r="U1214" t="s">
        <v>21</v>
      </c>
      <c r="V1214">
        <v>0</v>
      </c>
      <c r="W1214" s="1">
        <v>6134</v>
      </c>
      <c r="X1214" s="2">
        <v>42064</v>
      </c>
      <c r="Y1214" s="1">
        <v>13536</v>
      </c>
      <c r="Z1214" s="1">
        <v>53410.63</v>
      </c>
    </row>
    <row r="1215" spans="1:26" x14ac:dyDescent="0.3">
      <c r="A1215">
        <v>62242191418</v>
      </c>
      <c r="B1215" t="s">
        <v>1127</v>
      </c>
      <c r="C1215">
        <v>72109470887</v>
      </c>
      <c r="D1215" t="s">
        <v>1165</v>
      </c>
      <c r="E1215" s="1">
        <v>250000</v>
      </c>
      <c r="F1215">
        <v>12.55</v>
      </c>
      <c r="G1215" s="1">
        <v>62810</v>
      </c>
      <c r="H1215" s="1">
        <v>145077.03</v>
      </c>
      <c r="I1215" s="5">
        <f t="shared" si="56"/>
        <v>82267.03</v>
      </c>
      <c r="J1215" s="8">
        <f t="shared" si="54"/>
        <v>13.411644929898923</v>
      </c>
      <c r="K1215" s="1">
        <v>82267.03</v>
      </c>
      <c r="L1215" s="7">
        <f t="shared" si="55"/>
        <v>0</v>
      </c>
      <c r="M1215" s="2">
        <v>41138</v>
      </c>
      <c r="N1215">
        <v>40</v>
      </c>
      <c r="O1215">
        <v>27</v>
      </c>
      <c r="P1215">
        <v>13</v>
      </c>
      <c r="Q1215">
        <v>5</v>
      </c>
      <c r="R1215">
        <v>5</v>
      </c>
      <c r="S1215">
        <v>801</v>
      </c>
      <c r="T1215" t="str">
        <f>IFERROR(VLOOKUP(S1215,Sheet2!$A$6:$B$31,2,0),"Not Available")</f>
        <v>Sub Standard &gt;= 1 year</v>
      </c>
      <c r="U1215" t="s">
        <v>21</v>
      </c>
      <c r="V1215">
        <v>0</v>
      </c>
      <c r="W1215" s="1">
        <v>6134</v>
      </c>
      <c r="X1215" s="2">
        <v>42156</v>
      </c>
      <c r="Y1215">
        <v>0</v>
      </c>
      <c r="Z1215" s="1">
        <v>32815.440000000002</v>
      </c>
    </row>
    <row r="1216" spans="1:26" x14ac:dyDescent="0.3">
      <c r="A1216">
        <v>62242199020</v>
      </c>
      <c r="B1216" t="s">
        <v>1127</v>
      </c>
      <c r="C1216">
        <v>72109463235</v>
      </c>
      <c r="D1216" t="s">
        <v>1166</v>
      </c>
      <c r="E1216" s="1">
        <v>250000</v>
      </c>
      <c r="F1216">
        <v>12.55</v>
      </c>
      <c r="G1216" s="1">
        <v>96151.53</v>
      </c>
      <c r="H1216" s="1">
        <v>220184</v>
      </c>
      <c r="I1216" s="5">
        <f t="shared" si="56"/>
        <v>124032.47</v>
      </c>
      <c r="J1216" s="8">
        <f t="shared" si="54"/>
        <v>20.22048744701663</v>
      </c>
      <c r="K1216" s="1">
        <v>124032.47</v>
      </c>
      <c r="L1216" s="7">
        <f t="shared" si="55"/>
        <v>0</v>
      </c>
      <c r="M1216" s="2">
        <v>41138</v>
      </c>
      <c r="N1216">
        <v>40</v>
      </c>
      <c r="O1216">
        <v>20</v>
      </c>
      <c r="P1216">
        <v>20</v>
      </c>
      <c r="Q1216">
        <v>5</v>
      </c>
      <c r="R1216">
        <v>5</v>
      </c>
      <c r="S1216">
        <v>801</v>
      </c>
      <c r="T1216" t="str">
        <f>IFERROR(VLOOKUP(S1216,Sheet2!$A$6:$B$31,2,0),"Not Available")</f>
        <v>Sub Standard &gt;= 1 year</v>
      </c>
      <c r="U1216" t="s">
        <v>21</v>
      </c>
      <c r="V1216">
        <v>0</v>
      </c>
      <c r="W1216" s="1">
        <v>6134</v>
      </c>
      <c r="X1216" s="2">
        <v>42005</v>
      </c>
      <c r="Y1216" s="1">
        <v>2149.4699999999998</v>
      </c>
      <c r="Z1216" s="1">
        <v>44826.9</v>
      </c>
    </row>
    <row r="1217" spans="1:26" x14ac:dyDescent="0.3">
      <c r="A1217">
        <v>62242207146</v>
      </c>
      <c r="B1217" t="s">
        <v>1127</v>
      </c>
      <c r="C1217">
        <v>72109905253</v>
      </c>
      <c r="D1217" t="s">
        <v>1167</v>
      </c>
      <c r="E1217" s="1">
        <v>250000</v>
      </c>
      <c r="F1217">
        <v>12.55</v>
      </c>
      <c r="G1217" s="1">
        <v>55588</v>
      </c>
      <c r="H1217" s="1">
        <v>147485.47</v>
      </c>
      <c r="I1217" s="5">
        <f t="shared" si="56"/>
        <v>91897.47</v>
      </c>
      <c r="J1217" s="8">
        <f t="shared" si="54"/>
        <v>14.981654711444408</v>
      </c>
      <c r="K1217" s="1">
        <v>91897.47</v>
      </c>
      <c r="L1217" s="7">
        <f t="shared" si="55"/>
        <v>0</v>
      </c>
      <c r="M1217" s="2">
        <v>41138</v>
      </c>
      <c r="N1217">
        <v>40</v>
      </c>
      <c r="O1217">
        <v>25</v>
      </c>
      <c r="P1217">
        <v>15</v>
      </c>
      <c r="Q1217">
        <v>5</v>
      </c>
      <c r="R1217">
        <v>5</v>
      </c>
      <c r="S1217">
        <v>801</v>
      </c>
      <c r="T1217" t="str">
        <f>IFERROR(VLOOKUP(S1217,Sheet2!$A$6:$B$31,2,0),"Not Available")</f>
        <v>Sub Standard &gt;= 1 year</v>
      </c>
      <c r="U1217" t="s">
        <v>21</v>
      </c>
      <c r="V1217">
        <v>0</v>
      </c>
      <c r="W1217" s="1">
        <v>6134</v>
      </c>
      <c r="X1217" s="2">
        <v>42036</v>
      </c>
      <c r="Y1217" s="1">
        <v>6324</v>
      </c>
      <c r="Z1217" s="1">
        <v>25236.19</v>
      </c>
    </row>
    <row r="1218" spans="1:26" x14ac:dyDescent="0.3">
      <c r="A1218">
        <v>62242207781</v>
      </c>
      <c r="B1218" t="s">
        <v>1127</v>
      </c>
      <c r="C1218">
        <v>72016389470</v>
      </c>
      <c r="D1218" t="s">
        <v>1168</v>
      </c>
      <c r="E1218" s="1">
        <v>250000</v>
      </c>
      <c r="F1218">
        <v>12.55</v>
      </c>
      <c r="G1218" s="1">
        <v>82969</v>
      </c>
      <c r="H1218" s="1">
        <v>232811.47</v>
      </c>
      <c r="I1218" s="5">
        <f t="shared" si="56"/>
        <v>149842.47</v>
      </c>
      <c r="J1218" s="8">
        <f t="shared" si="54"/>
        <v>24.428182262797524</v>
      </c>
      <c r="K1218" s="1">
        <v>149842.47</v>
      </c>
      <c r="L1218" s="7">
        <f t="shared" si="55"/>
        <v>0</v>
      </c>
      <c r="M1218" s="2">
        <v>41138</v>
      </c>
      <c r="N1218">
        <v>40</v>
      </c>
      <c r="O1218">
        <v>16</v>
      </c>
      <c r="P1218">
        <v>24</v>
      </c>
      <c r="Q1218">
        <v>5</v>
      </c>
      <c r="R1218">
        <v>5</v>
      </c>
      <c r="S1218">
        <v>801</v>
      </c>
      <c r="T1218" t="str">
        <f>IFERROR(VLOOKUP(S1218,Sheet2!$A$6:$B$31,2,0),"Not Available")</f>
        <v>Sub Standard &gt;= 1 year</v>
      </c>
      <c r="U1218" t="s">
        <v>21</v>
      </c>
      <c r="V1218">
        <v>0</v>
      </c>
      <c r="W1218" s="1">
        <v>6134</v>
      </c>
      <c r="X1218" s="2">
        <v>41940</v>
      </c>
      <c r="Y1218" s="1">
        <v>6051</v>
      </c>
      <c r="Z1218" s="1">
        <v>48893.42</v>
      </c>
    </row>
    <row r="1219" spans="1:26" x14ac:dyDescent="0.3">
      <c r="A1219">
        <v>62242968848</v>
      </c>
      <c r="B1219" t="s">
        <v>1127</v>
      </c>
      <c r="C1219">
        <v>72109177641</v>
      </c>
      <c r="D1219" t="s">
        <v>1169</v>
      </c>
      <c r="E1219" s="1">
        <v>250000</v>
      </c>
      <c r="F1219">
        <v>12.55</v>
      </c>
      <c r="G1219" s="1">
        <v>91102</v>
      </c>
      <c r="H1219" s="1">
        <v>180333.64</v>
      </c>
      <c r="I1219" s="5">
        <f t="shared" si="56"/>
        <v>89231.640000000014</v>
      </c>
      <c r="J1219" s="8">
        <f t="shared" ref="J1219:J1282" si="57">I1219/W1219</f>
        <v>14.604196399345337</v>
      </c>
      <c r="K1219" s="1">
        <v>89231.64</v>
      </c>
      <c r="L1219" s="7">
        <f t="shared" ref="L1219:L1282" si="58">I1219-K1219</f>
        <v>0</v>
      </c>
      <c r="M1219" s="2">
        <v>41148</v>
      </c>
      <c r="N1219">
        <v>40</v>
      </c>
      <c r="O1219">
        <v>25</v>
      </c>
      <c r="P1219">
        <v>15</v>
      </c>
      <c r="Q1219">
        <v>5</v>
      </c>
      <c r="R1219">
        <v>5</v>
      </c>
      <c r="S1219">
        <v>801</v>
      </c>
      <c r="T1219" t="str">
        <f>IFERROR(VLOOKUP(S1219,Sheet2!$A$6:$B$31,2,0),"Not Available")</f>
        <v>Sub Standard &gt;= 1 year</v>
      </c>
      <c r="U1219" t="s">
        <v>21</v>
      </c>
      <c r="V1219">
        <v>0</v>
      </c>
      <c r="W1219" s="1">
        <v>6110</v>
      </c>
      <c r="X1219" s="2">
        <v>42135</v>
      </c>
      <c r="Y1219">
        <v>0</v>
      </c>
      <c r="Z1219" s="1">
        <v>36905.769999999997</v>
      </c>
    </row>
    <row r="1220" spans="1:26" x14ac:dyDescent="0.3">
      <c r="A1220">
        <v>62248485232</v>
      </c>
      <c r="B1220" t="s">
        <v>1127</v>
      </c>
      <c r="C1220">
        <v>72109992429</v>
      </c>
      <c r="D1220" t="s">
        <v>1170</v>
      </c>
      <c r="E1220" s="1">
        <v>250000</v>
      </c>
      <c r="F1220">
        <v>12.55</v>
      </c>
      <c r="G1220" s="1">
        <v>89723</v>
      </c>
      <c r="H1220" s="1">
        <v>190881.57</v>
      </c>
      <c r="I1220" s="5">
        <f t="shared" ref="I1220:I1283" si="59">IF(G1220&lt;H1220,H1220-G1220,0)</f>
        <v>101158.57</v>
      </c>
      <c r="J1220" s="8">
        <f t="shared" si="57"/>
        <v>16.550813154450264</v>
      </c>
      <c r="K1220" s="1">
        <v>101158.57</v>
      </c>
      <c r="L1220" s="7">
        <f t="shared" si="58"/>
        <v>0</v>
      </c>
      <c r="M1220" s="2">
        <v>41178</v>
      </c>
      <c r="N1220">
        <v>39</v>
      </c>
      <c r="O1220">
        <v>22</v>
      </c>
      <c r="P1220">
        <v>17</v>
      </c>
      <c r="Q1220">
        <v>5</v>
      </c>
      <c r="R1220">
        <v>5</v>
      </c>
      <c r="S1220">
        <v>801</v>
      </c>
      <c r="T1220" t="str">
        <f>IFERROR(VLOOKUP(S1220,Sheet2!$A$6:$B$31,2,0),"Not Available")</f>
        <v>Sub Standard &gt;= 1 year</v>
      </c>
      <c r="U1220" t="s">
        <v>21</v>
      </c>
      <c r="V1220">
        <v>0</v>
      </c>
      <c r="W1220" s="1">
        <v>6112</v>
      </c>
      <c r="X1220" s="2">
        <v>42103</v>
      </c>
      <c r="Y1220">
        <v>0</v>
      </c>
      <c r="Z1220" s="1">
        <v>22728.43</v>
      </c>
    </row>
    <row r="1221" spans="1:26" x14ac:dyDescent="0.3">
      <c r="A1221">
        <v>62253383185</v>
      </c>
      <c r="B1221" t="s">
        <v>1127</v>
      </c>
      <c r="C1221">
        <v>72107755195</v>
      </c>
      <c r="D1221" t="s">
        <v>1171</v>
      </c>
      <c r="E1221" s="1">
        <v>100000</v>
      </c>
      <c r="F1221">
        <v>12.55</v>
      </c>
      <c r="G1221" s="1">
        <v>25693</v>
      </c>
      <c r="H1221" s="1">
        <v>58723</v>
      </c>
      <c r="I1221" s="5">
        <f t="shared" si="59"/>
        <v>33030</v>
      </c>
      <c r="J1221" s="8">
        <f t="shared" si="57"/>
        <v>14.103330486763451</v>
      </c>
      <c r="K1221" s="1">
        <v>33030</v>
      </c>
      <c r="L1221" s="7">
        <f t="shared" si="58"/>
        <v>0</v>
      </c>
      <c r="M1221" s="2">
        <v>41213</v>
      </c>
      <c r="N1221">
        <v>40</v>
      </c>
      <c r="O1221">
        <v>26</v>
      </c>
      <c r="P1221">
        <v>14</v>
      </c>
      <c r="Q1221">
        <v>5</v>
      </c>
      <c r="R1221">
        <v>5</v>
      </c>
      <c r="S1221">
        <v>801</v>
      </c>
      <c r="T1221" t="str">
        <f>IFERROR(VLOOKUP(S1221,Sheet2!$A$6:$B$31,2,0),"Not Available")</f>
        <v>Sub Standard &gt;= 1 year</v>
      </c>
      <c r="U1221" t="s">
        <v>21</v>
      </c>
      <c r="V1221">
        <v>0</v>
      </c>
      <c r="W1221" s="1">
        <v>2342</v>
      </c>
      <c r="X1221" s="2">
        <v>42036</v>
      </c>
      <c r="Y1221">
        <v>0</v>
      </c>
      <c r="Z1221" s="1">
        <v>19427.990000000002</v>
      </c>
    </row>
    <row r="1222" spans="1:26" x14ac:dyDescent="0.3">
      <c r="A1222">
        <v>62157912847</v>
      </c>
      <c r="B1222" t="s">
        <v>1127</v>
      </c>
      <c r="C1222">
        <v>72004401469</v>
      </c>
      <c r="D1222" t="s">
        <v>1172</v>
      </c>
      <c r="E1222" s="1">
        <v>80000</v>
      </c>
      <c r="F1222">
        <v>12.55</v>
      </c>
      <c r="G1222">
        <v>0</v>
      </c>
      <c r="H1222" s="1">
        <v>60161.08</v>
      </c>
      <c r="I1222" s="5">
        <f t="shared" si="59"/>
        <v>60161.08</v>
      </c>
      <c r="J1222" s="8">
        <f t="shared" si="57"/>
        <v>22.822867981790594</v>
      </c>
      <c r="K1222" s="1">
        <v>60161.08</v>
      </c>
      <c r="L1222" s="7">
        <f t="shared" si="58"/>
        <v>0</v>
      </c>
      <c r="M1222" s="2">
        <v>40443</v>
      </c>
      <c r="N1222">
        <v>48</v>
      </c>
      <c r="O1222">
        <v>25</v>
      </c>
      <c r="P1222">
        <v>23</v>
      </c>
      <c r="Q1222">
        <v>6</v>
      </c>
      <c r="R1222">
        <v>6</v>
      </c>
      <c r="S1222">
        <v>802</v>
      </c>
      <c r="T1222" t="str">
        <f>IFERROR(VLOOKUP(S1222,Sheet2!$A$6:$B$31,2,0),"Not Available")</f>
        <v>Doubtful &gt;= 1 year</v>
      </c>
      <c r="U1222" t="s">
        <v>21</v>
      </c>
      <c r="V1222">
        <v>0</v>
      </c>
      <c r="W1222" s="1">
        <v>2636</v>
      </c>
      <c r="X1222" s="2">
        <v>41364</v>
      </c>
      <c r="Y1222" s="1">
        <v>2456</v>
      </c>
      <c r="Z1222" s="1">
        <v>28439.51</v>
      </c>
    </row>
    <row r="1223" spans="1:26" x14ac:dyDescent="0.3">
      <c r="A1223">
        <v>62182251319</v>
      </c>
      <c r="B1223" t="s">
        <v>1127</v>
      </c>
      <c r="C1223">
        <v>72069847511</v>
      </c>
      <c r="D1223" t="s">
        <v>1173</v>
      </c>
      <c r="E1223" s="1">
        <v>75000</v>
      </c>
      <c r="F1223">
        <v>12.55</v>
      </c>
      <c r="G1223">
        <v>0</v>
      </c>
      <c r="H1223" s="1">
        <v>44727.12</v>
      </c>
      <c r="I1223" s="5">
        <f t="shared" si="59"/>
        <v>44727.12</v>
      </c>
      <c r="J1223" s="8">
        <f t="shared" si="57"/>
        <v>25.587597254004578</v>
      </c>
      <c r="K1223" s="1">
        <v>44727.12</v>
      </c>
      <c r="L1223" s="7">
        <f t="shared" si="58"/>
        <v>0</v>
      </c>
      <c r="M1223" s="2">
        <v>40610</v>
      </c>
      <c r="N1223">
        <v>58</v>
      </c>
      <c r="O1223">
        <v>32</v>
      </c>
      <c r="P1223">
        <v>26</v>
      </c>
      <c r="Q1223">
        <v>6</v>
      </c>
      <c r="R1223">
        <v>6</v>
      </c>
      <c r="S1223">
        <v>802</v>
      </c>
      <c r="T1223" t="str">
        <f>IFERROR(VLOOKUP(S1223,Sheet2!$A$6:$B$31,2,0),"Not Available")</f>
        <v>Doubtful &gt;= 1 year</v>
      </c>
      <c r="U1223" t="s">
        <v>21</v>
      </c>
      <c r="V1223">
        <v>0</v>
      </c>
      <c r="W1223" s="1">
        <v>1748</v>
      </c>
      <c r="X1223" s="2">
        <v>41578</v>
      </c>
      <c r="Y1223">
        <v>0</v>
      </c>
      <c r="Z1223" s="1">
        <v>24521.61</v>
      </c>
    </row>
    <row r="1224" spans="1:26" x14ac:dyDescent="0.3">
      <c r="A1224">
        <v>62202567297</v>
      </c>
      <c r="B1224" t="s">
        <v>1127</v>
      </c>
      <c r="C1224">
        <v>72079905516</v>
      </c>
      <c r="D1224" t="s">
        <v>1174</v>
      </c>
      <c r="E1224" s="1">
        <v>100000</v>
      </c>
      <c r="F1224">
        <v>12.55</v>
      </c>
      <c r="G1224" s="1">
        <v>13855</v>
      </c>
      <c r="H1224" s="1">
        <v>66347</v>
      </c>
      <c r="I1224" s="5">
        <f t="shared" si="59"/>
        <v>52492</v>
      </c>
      <c r="J1224" s="8">
        <f t="shared" si="57"/>
        <v>28.857614073666848</v>
      </c>
      <c r="K1224" s="1">
        <v>52492</v>
      </c>
      <c r="L1224" s="7">
        <f t="shared" si="58"/>
        <v>0</v>
      </c>
      <c r="M1224" s="2">
        <v>40814</v>
      </c>
      <c r="N1224">
        <v>52</v>
      </c>
      <c r="O1224">
        <v>23</v>
      </c>
      <c r="P1224">
        <v>29</v>
      </c>
      <c r="Q1224">
        <v>6</v>
      </c>
      <c r="R1224">
        <v>6</v>
      </c>
      <c r="S1224">
        <v>802</v>
      </c>
      <c r="T1224" t="str">
        <f>IFERROR(VLOOKUP(S1224,Sheet2!$A$6:$B$31,2,0),"Not Available")</f>
        <v>Doubtful &gt;= 1 year</v>
      </c>
      <c r="U1224" t="s">
        <v>21</v>
      </c>
      <c r="V1224">
        <v>0</v>
      </c>
      <c r="W1224" s="1">
        <v>1819</v>
      </c>
      <c r="X1224" s="2">
        <v>41487</v>
      </c>
      <c r="Y1224" s="1">
        <v>1570</v>
      </c>
      <c r="Z1224" s="1">
        <v>25928.42</v>
      </c>
    </row>
    <row r="1225" spans="1:26" x14ac:dyDescent="0.3">
      <c r="A1225">
        <v>62222048905</v>
      </c>
      <c r="B1225" t="s">
        <v>1127</v>
      </c>
      <c r="C1225">
        <v>72099569125</v>
      </c>
      <c r="D1225" t="s">
        <v>1175</v>
      </c>
      <c r="E1225" s="1">
        <v>100000</v>
      </c>
      <c r="F1225">
        <v>12.55</v>
      </c>
      <c r="G1225" s="1">
        <v>7622</v>
      </c>
      <c r="H1225" s="1">
        <v>92996</v>
      </c>
      <c r="I1225" s="5">
        <f t="shared" si="59"/>
        <v>85374</v>
      </c>
      <c r="J1225" s="8">
        <f t="shared" si="57"/>
        <v>34.027102431247506</v>
      </c>
      <c r="K1225" s="1">
        <v>85374</v>
      </c>
      <c r="L1225" s="7">
        <f t="shared" si="58"/>
        <v>0</v>
      </c>
      <c r="M1225" s="2">
        <v>40975</v>
      </c>
      <c r="N1225">
        <v>36</v>
      </c>
      <c r="O1225">
        <v>2</v>
      </c>
      <c r="P1225">
        <v>34</v>
      </c>
      <c r="Q1225">
        <v>6</v>
      </c>
      <c r="R1225">
        <v>6</v>
      </c>
      <c r="S1225">
        <v>802</v>
      </c>
      <c r="T1225" t="str">
        <f>IFERROR(VLOOKUP(S1225,Sheet2!$A$6:$B$31,2,0),"Not Available")</f>
        <v>Doubtful &gt;= 1 year</v>
      </c>
      <c r="U1225" t="s">
        <v>21</v>
      </c>
      <c r="V1225">
        <v>0</v>
      </c>
      <c r="W1225" s="1">
        <v>2509</v>
      </c>
      <c r="X1225" s="2">
        <v>41426</v>
      </c>
      <c r="Y1225" s="1">
        <v>2900</v>
      </c>
      <c r="Z1225" s="1">
        <v>41297.68</v>
      </c>
    </row>
    <row r="1226" spans="1:26" x14ac:dyDescent="0.3">
      <c r="A1226">
        <v>62239600777</v>
      </c>
      <c r="B1226" t="s">
        <v>1127</v>
      </c>
      <c r="C1226">
        <v>72109574728</v>
      </c>
      <c r="D1226" t="s">
        <v>1176</v>
      </c>
      <c r="E1226" s="1">
        <v>250000</v>
      </c>
      <c r="F1226">
        <v>12.55</v>
      </c>
      <c r="G1226" s="1">
        <v>37770</v>
      </c>
      <c r="H1226" s="1">
        <v>159233.70000000001</v>
      </c>
      <c r="I1226" s="5">
        <f t="shared" si="59"/>
        <v>121463.70000000001</v>
      </c>
      <c r="J1226" s="8">
        <f t="shared" si="57"/>
        <v>19.071078662270374</v>
      </c>
      <c r="K1226" s="1">
        <v>121463.7</v>
      </c>
      <c r="L1226" s="7">
        <f t="shared" si="58"/>
        <v>0</v>
      </c>
      <c r="M1226" s="2">
        <v>41120</v>
      </c>
      <c r="N1226">
        <v>36</v>
      </c>
      <c r="O1226">
        <v>17</v>
      </c>
      <c r="P1226">
        <v>19</v>
      </c>
      <c r="Q1226">
        <v>6</v>
      </c>
      <c r="R1226">
        <v>6</v>
      </c>
      <c r="S1226">
        <v>802</v>
      </c>
      <c r="T1226" t="str">
        <f>IFERROR(VLOOKUP(S1226,Sheet2!$A$6:$B$31,2,0),"Not Available")</f>
        <v>Doubtful &gt;= 1 year</v>
      </c>
      <c r="U1226" t="s">
        <v>21</v>
      </c>
      <c r="V1226">
        <v>0</v>
      </c>
      <c r="W1226" s="1">
        <v>6369</v>
      </c>
      <c r="X1226" s="2">
        <v>42005</v>
      </c>
      <c r="Y1226">
        <v>0</v>
      </c>
      <c r="Z1226" s="1">
        <v>83409.539999999994</v>
      </c>
    </row>
    <row r="1227" spans="1:26" x14ac:dyDescent="0.3">
      <c r="A1227">
        <v>62239609395</v>
      </c>
      <c r="B1227" t="s">
        <v>1127</v>
      </c>
      <c r="C1227">
        <v>72109368987</v>
      </c>
      <c r="D1227" t="s">
        <v>1177</v>
      </c>
      <c r="E1227" s="1">
        <v>250000</v>
      </c>
      <c r="F1227">
        <v>12.55</v>
      </c>
      <c r="G1227" s="1">
        <v>27596.1</v>
      </c>
      <c r="H1227" s="1">
        <v>244431</v>
      </c>
      <c r="I1227" s="5">
        <f t="shared" si="59"/>
        <v>216834.9</v>
      </c>
      <c r="J1227" s="8">
        <f t="shared" si="57"/>
        <v>34.045360339142725</v>
      </c>
      <c r="K1227" s="1">
        <v>216834.9</v>
      </c>
      <c r="L1227" s="7">
        <f t="shared" si="58"/>
        <v>0</v>
      </c>
      <c r="M1227" s="2">
        <v>41120</v>
      </c>
      <c r="N1227">
        <v>36</v>
      </c>
      <c r="O1227">
        <v>2</v>
      </c>
      <c r="P1227">
        <v>34</v>
      </c>
      <c r="Q1227">
        <v>6</v>
      </c>
      <c r="R1227">
        <v>6</v>
      </c>
      <c r="S1227">
        <v>802</v>
      </c>
      <c r="T1227" t="str">
        <f>IFERROR(VLOOKUP(S1227,Sheet2!$A$6:$B$31,2,0),"Not Available")</f>
        <v>Doubtful &gt;= 1 year</v>
      </c>
      <c r="U1227" t="s">
        <v>21</v>
      </c>
      <c r="V1227">
        <v>0</v>
      </c>
      <c r="W1227" s="1">
        <v>6369</v>
      </c>
      <c r="X1227" s="2">
        <v>41671</v>
      </c>
      <c r="Y1227" s="1">
        <v>4913.8999999999996</v>
      </c>
      <c r="Z1227" s="1">
        <v>119125.96</v>
      </c>
    </row>
    <row r="1228" spans="1:26" x14ac:dyDescent="0.3">
      <c r="A1228">
        <v>62239622088</v>
      </c>
      <c r="B1228" t="s">
        <v>1127</v>
      </c>
      <c r="C1228">
        <v>79242025875</v>
      </c>
      <c r="D1228" t="s">
        <v>1178</v>
      </c>
      <c r="E1228" s="1">
        <v>250000</v>
      </c>
      <c r="F1228">
        <v>12.55</v>
      </c>
      <c r="G1228" s="1">
        <v>39649</v>
      </c>
      <c r="H1228" s="1">
        <v>166680.70000000001</v>
      </c>
      <c r="I1228" s="5">
        <f t="shared" si="59"/>
        <v>127031.70000000001</v>
      </c>
      <c r="J1228" s="8">
        <f t="shared" si="57"/>
        <v>19.91716839134525</v>
      </c>
      <c r="K1228" s="1">
        <v>127031.7</v>
      </c>
      <c r="L1228" s="7">
        <f t="shared" si="58"/>
        <v>0</v>
      </c>
      <c r="M1228" s="2">
        <v>41120</v>
      </c>
      <c r="N1228">
        <v>36</v>
      </c>
      <c r="O1228">
        <v>16</v>
      </c>
      <c r="P1228">
        <v>20</v>
      </c>
      <c r="Q1228">
        <v>6</v>
      </c>
      <c r="R1228">
        <v>6</v>
      </c>
      <c r="S1228">
        <v>802</v>
      </c>
      <c r="T1228" t="str">
        <f>IFERROR(VLOOKUP(S1228,Sheet2!$A$6:$B$31,2,0),"Not Available")</f>
        <v>Doubtful &gt;= 1 year</v>
      </c>
      <c r="U1228" t="s">
        <v>21</v>
      </c>
      <c r="V1228">
        <v>0</v>
      </c>
      <c r="W1228" s="1">
        <v>6378</v>
      </c>
      <c r="X1228" s="2">
        <v>41944</v>
      </c>
      <c r="Y1228" s="1">
        <v>5017</v>
      </c>
      <c r="Z1228" s="1">
        <v>76841.990000000005</v>
      </c>
    </row>
    <row r="1229" spans="1:26" x14ac:dyDescent="0.3">
      <c r="A1229">
        <v>62239639750</v>
      </c>
      <c r="B1229" t="s">
        <v>1127</v>
      </c>
      <c r="C1229">
        <v>72109369107</v>
      </c>
      <c r="D1229" t="s">
        <v>1179</v>
      </c>
      <c r="E1229" s="1">
        <v>250000</v>
      </c>
      <c r="F1229">
        <v>12.55</v>
      </c>
      <c r="G1229" s="1">
        <v>27047</v>
      </c>
      <c r="H1229" s="1">
        <v>211734.9</v>
      </c>
      <c r="I1229" s="5">
        <f t="shared" si="59"/>
        <v>184687.9</v>
      </c>
      <c r="J1229" s="8">
        <f t="shared" si="57"/>
        <v>31.340217206855591</v>
      </c>
      <c r="K1229" s="1">
        <v>184687.9</v>
      </c>
      <c r="L1229" s="7">
        <f t="shared" si="58"/>
        <v>0</v>
      </c>
      <c r="M1229" s="2">
        <v>41120</v>
      </c>
      <c r="N1229">
        <v>43</v>
      </c>
      <c r="O1229">
        <v>12</v>
      </c>
      <c r="P1229">
        <v>31</v>
      </c>
      <c r="Q1229">
        <v>6</v>
      </c>
      <c r="R1229">
        <v>6</v>
      </c>
      <c r="S1229">
        <v>802</v>
      </c>
      <c r="T1229" t="str">
        <f>IFERROR(VLOOKUP(S1229,Sheet2!$A$6:$B$31,2,0),"Not Available")</f>
        <v>Doubtful &gt;= 1 year</v>
      </c>
      <c r="U1229" t="s">
        <v>21</v>
      </c>
      <c r="V1229">
        <v>0</v>
      </c>
      <c r="W1229" s="1">
        <v>5893</v>
      </c>
      <c r="X1229" s="2">
        <v>41791</v>
      </c>
      <c r="Y1229">
        <v>0</v>
      </c>
      <c r="Z1229" s="1">
        <v>82950.41</v>
      </c>
    </row>
    <row r="1230" spans="1:26" x14ac:dyDescent="0.3">
      <c r="A1230">
        <v>62239642786</v>
      </c>
      <c r="B1230" t="s">
        <v>1127</v>
      </c>
      <c r="C1230">
        <v>72109177437</v>
      </c>
      <c r="D1230" t="s">
        <v>1180</v>
      </c>
      <c r="E1230" s="1">
        <v>250000</v>
      </c>
      <c r="F1230">
        <v>12.55</v>
      </c>
      <c r="G1230" s="1">
        <v>36774</v>
      </c>
      <c r="H1230" s="1">
        <v>164689.47</v>
      </c>
      <c r="I1230" s="5">
        <f t="shared" si="59"/>
        <v>127915.47</v>
      </c>
      <c r="J1230" s="8">
        <f t="shared" si="57"/>
        <v>20.336322734499205</v>
      </c>
      <c r="K1230" s="1">
        <v>127915.47</v>
      </c>
      <c r="L1230" s="7">
        <f t="shared" si="58"/>
        <v>0</v>
      </c>
      <c r="M1230" s="2">
        <v>41120</v>
      </c>
      <c r="N1230">
        <v>36</v>
      </c>
      <c r="O1230">
        <v>16</v>
      </c>
      <c r="P1230">
        <v>20</v>
      </c>
      <c r="Q1230">
        <v>6</v>
      </c>
      <c r="R1230">
        <v>6</v>
      </c>
      <c r="S1230">
        <v>802</v>
      </c>
      <c r="T1230" t="str">
        <f>IFERROR(VLOOKUP(S1230,Sheet2!$A$6:$B$31,2,0),"Not Available")</f>
        <v>Doubtful &gt;= 1 year</v>
      </c>
      <c r="U1230" t="s">
        <v>21</v>
      </c>
      <c r="V1230">
        <v>0</v>
      </c>
      <c r="W1230" s="1">
        <v>6290</v>
      </c>
      <c r="X1230" s="2">
        <v>41974</v>
      </c>
      <c r="Y1230">
        <v>318</v>
      </c>
      <c r="Z1230" s="1">
        <v>92707.65</v>
      </c>
    </row>
    <row r="1231" spans="1:26" x14ac:dyDescent="0.3">
      <c r="A1231">
        <v>62239722582</v>
      </c>
      <c r="B1231" t="s">
        <v>1127</v>
      </c>
      <c r="C1231">
        <v>72062869961</v>
      </c>
      <c r="D1231" t="s">
        <v>1181</v>
      </c>
      <c r="E1231" s="1">
        <v>250000</v>
      </c>
      <c r="F1231">
        <v>12.55</v>
      </c>
      <c r="G1231" s="1">
        <v>18443</v>
      </c>
      <c r="H1231" s="1">
        <v>161892</v>
      </c>
      <c r="I1231" s="5">
        <f t="shared" si="59"/>
        <v>143449</v>
      </c>
      <c r="J1231" s="8">
        <f t="shared" si="57"/>
        <v>21.448714114832537</v>
      </c>
      <c r="K1231" s="1">
        <v>143449</v>
      </c>
      <c r="L1231" s="7">
        <f t="shared" si="58"/>
        <v>0</v>
      </c>
      <c r="M1231" s="2">
        <v>41120</v>
      </c>
      <c r="N1231">
        <v>34</v>
      </c>
      <c r="O1231">
        <v>13</v>
      </c>
      <c r="P1231">
        <v>21</v>
      </c>
      <c r="Q1231">
        <v>6</v>
      </c>
      <c r="R1231">
        <v>6</v>
      </c>
      <c r="S1231">
        <v>802</v>
      </c>
      <c r="T1231" t="str">
        <f>IFERROR(VLOOKUP(S1231,Sheet2!$A$6:$B$31,2,0),"Not Available")</f>
        <v>Doubtful &gt;= 1 year</v>
      </c>
      <c r="U1231" t="s">
        <v>21</v>
      </c>
      <c r="V1231">
        <v>0</v>
      </c>
      <c r="W1231" s="1">
        <v>6688</v>
      </c>
      <c r="X1231" s="2">
        <v>41944</v>
      </c>
      <c r="Y1231" s="1">
        <v>21309</v>
      </c>
      <c r="Z1231" s="1">
        <v>121819.07</v>
      </c>
    </row>
    <row r="1232" spans="1:26" x14ac:dyDescent="0.3">
      <c r="A1232">
        <v>62242073607</v>
      </c>
      <c r="B1232" t="s">
        <v>1127</v>
      </c>
      <c r="C1232">
        <v>72109261910</v>
      </c>
      <c r="D1232" t="s">
        <v>1182</v>
      </c>
      <c r="E1232" s="1">
        <v>250000</v>
      </c>
      <c r="F1232">
        <v>12.55</v>
      </c>
      <c r="G1232" s="1">
        <v>52546</v>
      </c>
      <c r="H1232" s="1">
        <v>233407.5</v>
      </c>
      <c r="I1232" s="5">
        <f t="shared" si="59"/>
        <v>180861.5</v>
      </c>
      <c r="J1232" s="8">
        <f t="shared" si="57"/>
        <v>27.675822494261666</v>
      </c>
      <c r="K1232" s="1">
        <v>180861.5</v>
      </c>
      <c r="L1232" s="7">
        <f t="shared" si="58"/>
        <v>0</v>
      </c>
      <c r="M1232" s="2">
        <v>41138</v>
      </c>
      <c r="N1232">
        <v>34</v>
      </c>
      <c r="O1232">
        <v>6</v>
      </c>
      <c r="P1232">
        <v>28</v>
      </c>
      <c r="Q1232">
        <v>6</v>
      </c>
      <c r="R1232">
        <v>6</v>
      </c>
      <c r="S1232">
        <v>802</v>
      </c>
      <c r="T1232" t="str">
        <f>IFERROR(VLOOKUP(S1232,Sheet2!$A$6:$B$31,2,0),"Not Available")</f>
        <v>Doubtful &gt;= 1 year</v>
      </c>
      <c r="U1232" t="s">
        <v>21</v>
      </c>
      <c r="V1232">
        <v>0</v>
      </c>
      <c r="W1232" s="1">
        <v>6535</v>
      </c>
      <c r="X1232" s="2">
        <v>41852</v>
      </c>
      <c r="Y1232">
        <v>0</v>
      </c>
      <c r="Z1232" s="1">
        <v>86432.47</v>
      </c>
    </row>
    <row r="1233" spans="1:26" x14ac:dyDescent="0.3">
      <c r="A1233">
        <v>62242076788</v>
      </c>
      <c r="B1233" t="s">
        <v>1127</v>
      </c>
      <c r="C1233">
        <v>72109267582</v>
      </c>
      <c r="D1233" t="s">
        <v>1183</v>
      </c>
      <c r="E1233" s="1">
        <v>250000</v>
      </c>
      <c r="F1233">
        <v>12.55</v>
      </c>
      <c r="G1233" s="1">
        <v>45028</v>
      </c>
      <c r="H1233" s="1">
        <v>265801.03000000003</v>
      </c>
      <c r="I1233" s="5">
        <f t="shared" si="59"/>
        <v>220773.03000000003</v>
      </c>
      <c r="J1233" s="8">
        <f t="shared" si="57"/>
        <v>33.78317214996175</v>
      </c>
      <c r="K1233" s="1">
        <v>220773.03</v>
      </c>
      <c r="L1233" s="7">
        <f t="shared" si="58"/>
        <v>0</v>
      </c>
      <c r="M1233" s="2">
        <v>41138</v>
      </c>
      <c r="N1233">
        <v>34</v>
      </c>
      <c r="O1233">
        <v>0</v>
      </c>
      <c r="P1233">
        <v>34</v>
      </c>
      <c r="Q1233">
        <v>6</v>
      </c>
      <c r="R1233">
        <v>6</v>
      </c>
      <c r="S1233">
        <v>802</v>
      </c>
      <c r="T1233" t="str">
        <f>IFERROR(VLOOKUP(S1233,Sheet2!$A$6:$B$31,2,0),"Not Available")</f>
        <v>Doubtful &gt;= 1 year</v>
      </c>
      <c r="U1233" t="s">
        <v>21</v>
      </c>
      <c r="V1233">
        <v>0</v>
      </c>
      <c r="W1233" s="1">
        <v>6535</v>
      </c>
      <c r="X1233" s="2">
        <v>41671</v>
      </c>
      <c r="Y1233">
        <v>0</v>
      </c>
      <c r="Z1233" s="1">
        <v>99143.59</v>
      </c>
    </row>
    <row r="1234" spans="1:26" x14ac:dyDescent="0.3">
      <c r="A1234">
        <v>62242079188</v>
      </c>
      <c r="B1234" t="s">
        <v>1127</v>
      </c>
      <c r="C1234">
        <v>72109114591</v>
      </c>
      <c r="D1234" t="s">
        <v>1184</v>
      </c>
      <c r="E1234" s="1">
        <v>250000</v>
      </c>
      <c r="F1234">
        <v>12.55</v>
      </c>
      <c r="G1234" s="1">
        <v>43310</v>
      </c>
      <c r="H1234" s="1">
        <v>243464.03</v>
      </c>
      <c r="I1234" s="5">
        <f t="shared" si="59"/>
        <v>200154.03</v>
      </c>
      <c r="J1234" s="8">
        <f t="shared" si="57"/>
        <v>32.630262471470495</v>
      </c>
      <c r="K1234" s="1">
        <v>200154.03</v>
      </c>
      <c r="L1234" s="7">
        <f t="shared" si="58"/>
        <v>0</v>
      </c>
      <c r="M1234" s="2">
        <v>41138</v>
      </c>
      <c r="N1234">
        <v>40</v>
      </c>
      <c r="O1234">
        <v>7</v>
      </c>
      <c r="P1234">
        <v>33</v>
      </c>
      <c r="Q1234">
        <v>6</v>
      </c>
      <c r="R1234">
        <v>6</v>
      </c>
      <c r="S1234">
        <v>802</v>
      </c>
      <c r="T1234" t="str">
        <f>IFERROR(VLOOKUP(S1234,Sheet2!$A$6:$B$31,2,0),"Not Available")</f>
        <v>Doubtful &gt;= 1 year</v>
      </c>
      <c r="U1234" t="s">
        <v>21</v>
      </c>
      <c r="V1234">
        <v>0</v>
      </c>
      <c r="W1234" s="1">
        <v>6134</v>
      </c>
      <c r="X1234" s="2">
        <v>41760</v>
      </c>
      <c r="Y1234">
        <v>0</v>
      </c>
      <c r="Z1234" s="1">
        <v>81440.88</v>
      </c>
    </row>
    <row r="1235" spans="1:26" x14ac:dyDescent="0.3">
      <c r="A1235">
        <v>62242088911</v>
      </c>
      <c r="B1235" t="s">
        <v>1127</v>
      </c>
      <c r="C1235">
        <v>72108935563</v>
      </c>
      <c r="D1235" t="s">
        <v>1185</v>
      </c>
      <c r="E1235" s="1">
        <v>250000</v>
      </c>
      <c r="F1235">
        <v>12.55</v>
      </c>
      <c r="G1235" s="1">
        <v>41232</v>
      </c>
      <c r="H1235" s="1">
        <v>268403.03000000003</v>
      </c>
      <c r="I1235" s="5">
        <f t="shared" si="59"/>
        <v>227171.03000000003</v>
      </c>
      <c r="J1235" s="8">
        <f t="shared" si="57"/>
        <v>37.034729377241611</v>
      </c>
      <c r="K1235" s="1">
        <v>227171.03</v>
      </c>
      <c r="L1235" s="7">
        <f t="shared" si="58"/>
        <v>0</v>
      </c>
      <c r="M1235" s="2">
        <v>41138</v>
      </c>
      <c r="N1235">
        <v>40</v>
      </c>
      <c r="O1235">
        <v>3</v>
      </c>
      <c r="P1235">
        <v>37</v>
      </c>
      <c r="Q1235">
        <v>6</v>
      </c>
      <c r="R1235">
        <v>6</v>
      </c>
      <c r="S1235">
        <v>802</v>
      </c>
      <c r="T1235" t="str">
        <f>IFERROR(VLOOKUP(S1235,Sheet2!$A$6:$B$31,2,0),"Not Available")</f>
        <v>Doubtful &gt;= 1 year</v>
      </c>
      <c r="U1235" t="s">
        <v>21</v>
      </c>
      <c r="V1235">
        <v>0</v>
      </c>
      <c r="W1235" s="1">
        <v>6134</v>
      </c>
      <c r="X1235" s="2">
        <v>41579</v>
      </c>
      <c r="Y1235" s="1">
        <v>2272</v>
      </c>
      <c r="Z1235" s="1">
        <v>90324.22</v>
      </c>
    </row>
    <row r="1236" spans="1:26" x14ac:dyDescent="0.3">
      <c r="A1236">
        <v>62242102631</v>
      </c>
      <c r="B1236" t="s">
        <v>1127</v>
      </c>
      <c r="C1236">
        <v>72109470967</v>
      </c>
      <c r="D1236" t="s">
        <v>1186</v>
      </c>
      <c r="E1236" s="1">
        <v>250000</v>
      </c>
      <c r="F1236">
        <v>12.55</v>
      </c>
      <c r="G1236" s="1">
        <v>41629</v>
      </c>
      <c r="H1236" s="1">
        <v>284106.03000000003</v>
      </c>
      <c r="I1236" s="5">
        <f t="shared" si="59"/>
        <v>242477.03000000003</v>
      </c>
      <c r="J1236" s="8">
        <f t="shared" si="57"/>
        <v>39.530001630257587</v>
      </c>
      <c r="K1236" s="1">
        <v>242477.03</v>
      </c>
      <c r="L1236" s="7">
        <f t="shared" si="58"/>
        <v>0</v>
      </c>
      <c r="M1236" s="2">
        <v>41138</v>
      </c>
      <c r="N1236">
        <v>40</v>
      </c>
      <c r="O1236">
        <v>0</v>
      </c>
      <c r="P1236">
        <v>40</v>
      </c>
      <c r="Q1236">
        <v>6</v>
      </c>
      <c r="R1236">
        <v>6</v>
      </c>
      <c r="S1236">
        <v>802</v>
      </c>
      <c r="T1236" t="str">
        <f>IFERROR(VLOOKUP(S1236,Sheet2!$A$6:$B$31,2,0),"Not Available")</f>
        <v>Doubtful &gt;= 1 year</v>
      </c>
      <c r="U1236" t="s">
        <v>21</v>
      </c>
      <c r="V1236">
        <v>0</v>
      </c>
      <c r="W1236" s="1">
        <v>6134</v>
      </c>
      <c r="X1236" s="2">
        <v>41611</v>
      </c>
      <c r="Y1236" s="1">
        <v>4647</v>
      </c>
      <c r="Z1236" s="1">
        <v>91994.39</v>
      </c>
    </row>
    <row r="1237" spans="1:26" x14ac:dyDescent="0.3">
      <c r="A1237">
        <v>62242112141</v>
      </c>
      <c r="B1237" t="s">
        <v>1127</v>
      </c>
      <c r="C1237">
        <v>72109462403</v>
      </c>
      <c r="D1237" t="s">
        <v>1187</v>
      </c>
      <c r="E1237" s="1">
        <v>250000</v>
      </c>
      <c r="F1237">
        <v>12.55</v>
      </c>
      <c r="G1237" s="1">
        <v>26201</v>
      </c>
      <c r="H1237" s="1">
        <v>310503.03000000003</v>
      </c>
      <c r="I1237" s="5">
        <f t="shared" si="59"/>
        <v>284302.03000000003</v>
      </c>
      <c r="J1237" s="8">
        <f t="shared" si="57"/>
        <v>46.348553961525923</v>
      </c>
      <c r="K1237" s="1">
        <v>284302.03000000003</v>
      </c>
      <c r="L1237" s="7">
        <f t="shared" si="58"/>
        <v>0</v>
      </c>
      <c r="M1237" s="2">
        <v>41138</v>
      </c>
      <c r="N1237">
        <v>40</v>
      </c>
      <c r="O1237">
        <v>0</v>
      </c>
      <c r="P1237">
        <v>40</v>
      </c>
      <c r="Q1237">
        <v>6</v>
      </c>
      <c r="R1237">
        <v>6</v>
      </c>
      <c r="S1237">
        <v>802</v>
      </c>
      <c r="T1237" t="str">
        <f>IFERROR(VLOOKUP(S1237,Sheet2!$A$6:$B$31,2,0),"Not Available")</f>
        <v>Doubtful &gt;= 1 year</v>
      </c>
      <c r="U1237" t="s">
        <v>21</v>
      </c>
      <c r="V1237">
        <v>0</v>
      </c>
      <c r="W1237" s="1">
        <v>6134</v>
      </c>
      <c r="X1237" s="2">
        <v>41395</v>
      </c>
      <c r="Y1237">
        <v>206</v>
      </c>
      <c r="Z1237" s="1">
        <v>121992.7</v>
      </c>
    </row>
    <row r="1238" spans="1:26" x14ac:dyDescent="0.3">
      <c r="A1238">
        <v>62242115222</v>
      </c>
      <c r="B1238" t="s">
        <v>1127</v>
      </c>
      <c r="C1238">
        <v>72109177313</v>
      </c>
      <c r="D1238" t="s">
        <v>1188</v>
      </c>
      <c r="E1238" s="1">
        <v>250000</v>
      </c>
      <c r="F1238">
        <v>12.55</v>
      </c>
      <c r="G1238" s="1">
        <v>47161</v>
      </c>
      <c r="H1238" s="1">
        <v>165322.03</v>
      </c>
      <c r="I1238" s="5">
        <f t="shared" si="59"/>
        <v>118161.03</v>
      </c>
      <c r="J1238" s="8">
        <f t="shared" si="57"/>
        <v>19.26329149005543</v>
      </c>
      <c r="K1238" s="1">
        <v>118161.03</v>
      </c>
      <c r="L1238" s="7">
        <f t="shared" si="58"/>
        <v>0</v>
      </c>
      <c r="M1238" s="2">
        <v>41138</v>
      </c>
      <c r="N1238">
        <v>40</v>
      </c>
      <c r="O1238">
        <v>21</v>
      </c>
      <c r="P1238">
        <v>19</v>
      </c>
      <c r="Q1238">
        <v>6</v>
      </c>
      <c r="R1238">
        <v>6</v>
      </c>
      <c r="S1238">
        <v>802</v>
      </c>
      <c r="T1238" t="str">
        <f>IFERROR(VLOOKUP(S1238,Sheet2!$A$6:$B$31,2,0),"Not Available")</f>
        <v>Doubtful &gt;= 1 year</v>
      </c>
      <c r="U1238" t="s">
        <v>21</v>
      </c>
      <c r="V1238">
        <v>0</v>
      </c>
      <c r="W1238" s="1">
        <v>6134</v>
      </c>
      <c r="X1238" s="2">
        <v>42036</v>
      </c>
      <c r="Y1238" s="1">
        <v>1988</v>
      </c>
      <c r="Z1238" s="1">
        <v>67137.759999999995</v>
      </c>
    </row>
    <row r="1239" spans="1:26" x14ac:dyDescent="0.3">
      <c r="A1239">
        <v>62242119179</v>
      </c>
      <c r="B1239" t="s">
        <v>1127</v>
      </c>
      <c r="C1239">
        <v>72109268144</v>
      </c>
      <c r="D1239" t="s">
        <v>1189</v>
      </c>
      <c r="E1239" s="1">
        <v>250000</v>
      </c>
      <c r="F1239">
        <v>12.55</v>
      </c>
      <c r="G1239" s="1">
        <v>41207</v>
      </c>
      <c r="H1239" s="1">
        <v>260830.03</v>
      </c>
      <c r="I1239" s="5">
        <f t="shared" si="59"/>
        <v>219623.03</v>
      </c>
      <c r="J1239" s="8">
        <f t="shared" si="57"/>
        <v>35.804210955330944</v>
      </c>
      <c r="K1239" s="1">
        <v>219623.03</v>
      </c>
      <c r="L1239" s="7">
        <f t="shared" si="58"/>
        <v>0</v>
      </c>
      <c r="M1239" s="2">
        <v>41138</v>
      </c>
      <c r="N1239">
        <v>40</v>
      </c>
      <c r="O1239">
        <v>4</v>
      </c>
      <c r="P1239">
        <v>36</v>
      </c>
      <c r="Q1239">
        <v>6</v>
      </c>
      <c r="R1239">
        <v>6</v>
      </c>
      <c r="S1239">
        <v>802</v>
      </c>
      <c r="T1239" t="str">
        <f>IFERROR(VLOOKUP(S1239,Sheet2!$A$6:$B$31,2,0),"Not Available")</f>
        <v>Doubtful &gt;= 1 year</v>
      </c>
      <c r="U1239" t="s">
        <v>21</v>
      </c>
      <c r="V1239">
        <v>0</v>
      </c>
      <c r="W1239" s="1">
        <v>6134</v>
      </c>
      <c r="X1239" s="2">
        <v>41640</v>
      </c>
      <c r="Y1239" s="1">
        <v>2469</v>
      </c>
      <c r="Z1239" s="1">
        <v>92648.02</v>
      </c>
    </row>
    <row r="1240" spans="1:26" x14ac:dyDescent="0.3">
      <c r="A1240">
        <v>62242162534</v>
      </c>
      <c r="B1240" t="s">
        <v>1127</v>
      </c>
      <c r="C1240">
        <v>72109368013</v>
      </c>
      <c r="D1240" t="s">
        <v>1190</v>
      </c>
      <c r="E1240" s="1">
        <v>250000</v>
      </c>
      <c r="F1240">
        <v>12.55</v>
      </c>
      <c r="G1240" s="1">
        <v>42817</v>
      </c>
      <c r="H1240" s="1">
        <v>248039.47</v>
      </c>
      <c r="I1240" s="5">
        <f t="shared" si="59"/>
        <v>205222.47</v>
      </c>
      <c r="J1240" s="8">
        <f t="shared" si="57"/>
        <v>33.456548744701664</v>
      </c>
      <c r="K1240" s="1">
        <v>205222.47</v>
      </c>
      <c r="L1240" s="7">
        <f t="shared" si="58"/>
        <v>0</v>
      </c>
      <c r="M1240" s="2">
        <v>41138</v>
      </c>
      <c r="N1240">
        <v>40</v>
      </c>
      <c r="O1240">
        <v>7</v>
      </c>
      <c r="P1240">
        <v>33</v>
      </c>
      <c r="Q1240">
        <v>6</v>
      </c>
      <c r="R1240">
        <v>6</v>
      </c>
      <c r="S1240">
        <v>802</v>
      </c>
      <c r="T1240" t="str">
        <f>IFERROR(VLOOKUP(S1240,Sheet2!$A$6:$B$31,2,0),"Not Available")</f>
        <v>Doubtful &gt;= 1 year</v>
      </c>
      <c r="U1240" t="s">
        <v>21</v>
      </c>
      <c r="V1240">
        <v>0</v>
      </c>
      <c r="W1240" s="1">
        <v>6134</v>
      </c>
      <c r="X1240" s="2">
        <v>41699</v>
      </c>
      <c r="Y1240">
        <v>0</v>
      </c>
      <c r="Z1240" s="1">
        <v>83656.44</v>
      </c>
    </row>
    <row r="1241" spans="1:26" x14ac:dyDescent="0.3">
      <c r="A1241">
        <v>62242176477</v>
      </c>
      <c r="B1241" t="s">
        <v>1127</v>
      </c>
      <c r="C1241">
        <v>72109703529</v>
      </c>
      <c r="D1241" t="s">
        <v>1191</v>
      </c>
      <c r="E1241" s="1">
        <v>250000</v>
      </c>
      <c r="F1241">
        <v>12.55</v>
      </c>
      <c r="G1241" s="1">
        <v>48440</v>
      </c>
      <c r="H1241" s="1">
        <v>210279.03</v>
      </c>
      <c r="I1241" s="5">
        <f t="shared" si="59"/>
        <v>161839.03</v>
      </c>
      <c r="J1241" s="8">
        <f t="shared" si="57"/>
        <v>26.383930551027063</v>
      </c>
      <c r="K1241" s="1">
        <v>161839.03</v>
      </c>
      <c r="L1241" s="7">
        <f t="shared" si="58"/>
        <v>0</v>
      </c>
      <c r="M1241" s="2">
        <v>41138</v>
      </c>
      <c r="N1241">
        <v>40</v>
      </c>
      <c r="O1241">
        <v>14</v>
      </c>
      <c r="P1241">
        <v>26</v>
      </c>
      <c r="Q1241">
        <v>6</v>
      </c>
      <c r="R1241">
        <v>6</v>
      </c>
      <c r="S1241">
        <v>802</v>
      </c>
      <c r="T1241" t="str">
        <f>IFERROR(VLOOKUP(S1241,Sheet2!$A$6:$B$31,2,0),"Not Available")</f>
        <v>Doubtful &gt;= 1 year</v>
      </c>
      <c r="U1241" t="s">
        <v>21</v>
      </c>
      <c r="V1241">
        <v>0</v>
      </c>
      <c r="W1241" s="1">
        <v>6134</v>
      </c>
      <c r="X1241" s="2">
        <v>41852</v>
      </c>
      <c r="Y1241">
        <v>0</v>
      </c>
      <c r="Z1241" s="1">
        <v>72154.38</v>
      </c>
    </row>
    <row r="1242" spans="1:26" x14ac:dyDescent="0.3">
      <c r="A1242">
        <v>62242180676</v>
      </c>
      <c r="B1242" t="s">
        <v>1127</v>
      </c>
      <c r="C1242">
        <v>72109703971</v>
      </c>
      <c r="D1242" t="s">
        <v>1192</v>
      </c>
      <c r="E1242" s="1">
        <v>250000</v>
      </c>
      <c r="F1242">
        <v>12.55</v>
      </c>
      <c r="G1242" s="1">
        <v>26114</v>
      </c>
      <c r="H1242" s="1">
        <v>124061.03</v>
      </c>
      <c r="I1242" s="5">
        <f t="shared" si="59"/>
        <v>97947.03</v>
      </c>
      <c r="J1242" s="8">
        <f t="shared" si="57"/>
        <v>15.967888816432996</v>
      </c>
      <c r="K1242" s="1">
        <v>97947.03</v>
      </c>
      <c r="L1242" s="7">
        <f t="shared" si="58"/>
        <v>0</v>
      </c>
      <c r="M1242" s="2">
        <v>41138</v>
      </c>
      <c r="N1242">
        <v>40</v>
      </c>
      <c r="O1242">
        <v>24</v>
      </c>
      <c r="P1242">
        <v>16</v>
      </c>
      <c r="Q1242">
        <v>6</v>
      </c>
      <c r="R1242">
        <v>6</v>
      </c>
      <c r="S1242">
        <v>802</v>
      </c>
      <c r="T1242" t="str">
        <f>IFERROR(VLOOKUP(S1242,Sheet2!$A$6:$B$31,2,0),"Not Available")</f>
        <v>Doubtful &gt;= 1 year</v>
      </c>
      <c r="U1242" t="s">
        <v>21</v>
      </c>
      <c r="V1242">
        <v>0</v>
      </c>
      <c r="W1242" s="1">
        <v>6134</v>
      </c>
      <c r="X1242" s="2">
        <v>42095</v>
      </c>
      <c r="Y1242">
        <v>0</v>
      </c>
      <c r="Z1242" s="1">
        <v>84609.75</v>
      </c>
    </row>
    <row r="1243" spans="1:26" x14ac:dyDescent="0.3">
      <c r="A1243">
        <v>62242182040</v>
      </c>
      <c r="B1243" t="s">
        <v>1127</v>
      </c>
      <c r="C1243">
        <v>72109363615</v>
      </c>
      <c r="D1243" t="s">
        <v>1193</v>
      </c>
      <c r="E1243" s="1">
        <v>250000</v>
      </c>
      <c r="F1243">
        <v>12.55</v>
      </c>
      <c r="G1243" s="1">
        <v>40729</v>
      </c>
      <c r="H1243" s="1">
        <v>234846.03</v>
      </c>
      <c r="I1243" s="5">
        <f t="shared" si="59"/>
        <v>194117.03</v>
      </c>
      <c r="J1243" s="8">
        <f t="shared" si="57"/>
        <v>31.64607597000326</v>
      </c>
      <c r="K1243" s="1">
        <v>194117.03</v>
      </c>
      <c r="L1243" s="7">
        <f t="shared" si="58"/>
        <v>0</v>
      </c>
      <c r="M1243" s="2">
        <v>41138</v>
      </c>
      <c r="N1243">
        <v>40</v>
      </c>
      <c r="O1243">
        <v>8</v>
      </c>
      <c r="P1243">
        <v>32</v>
      </c>
      <c r="Q1243">
        <v>6</v>
      </c>
      <c r="R1243">
        <v>6</v>
      </c>
      <c r="S1243">
        <v>802</v>
      </c>
      <c r="T1243" t="str">
        <f>IFERROR(VLOOKUP(S1243,Sheet2!$A$6:$B$31,2,0),"Not Available")</f>
        <v>Doubtful &gt;= 1 year</v>
      </c>
      <c r="U1243" t="s">
        <v>21</v>
      </c>
      <c r="V1243">
        <v>0</v>
      </c>
      <c r="W1243" s="1">
        <v>6134</v>
      </c>
      <c r="X1243" s="2">
        <v>41730</v>
      </c>
      <c r="Y1243">
        <v>0</v>
      </c>
      <c r="Z1243" s="1">
        <v>82609.509999999995</v>
      </c>
    </row>
    <row r="1244" spans="1:26" x14ac:dyDescent="0.3">
      <c r="A1244">
        <v>62242191871</v>
      </c>
      <c r="B1244" t="s">
        <v>1127</v>
      </c>
      <c r="C1244">
        <v>72109267220</v>
      </c>
      <c r="D1244" t="s">
        <v>1194</v>
      </c>
      <c r="E1244" s="1">
        <v>250000</v>
      </c>
      <c r="F1244">
        <v>12.55</v>
      </c>
      <c r="G1244" s="1">
        <v>49507</v>
      </c>
      <c r="H1244" s="1">
        <v>235541</v>
      </c>
      <c r="I1244" s="5">
        <f t="shared" si="59"/>
        <v>186034</v>
      </c>
      <c r="J1244" s="8">
        <f t="shared" si="57"/>
        <v>30.328333876752527</v>
      </c>
      <c r="K1244" s="1">
        <v>186034</v>
      </c>
      <c r="L1244" s="7">
        <f t="shared" si="58"/>
        <v>0</v>
      </c>
      <c r="M1244" s="2">
        <v>41138</v>
      </c>
      <c r="N1244">
        <v>40</v>
      </c>
      <c r="O1244">
        <v>10</v>
      </c>
      <c r="P1244">
        <v>30</v>
      </c>
      <c r="Q1244">
        <v>6</v>
      </c>
      <c r="R1244">
        <v>6</v>
      </c>
      <c r="S1244">
        <v>802</v>
      </c>
      <c r="T1244" t="str">
        <f>IFERROR(VLOOKUP(S1244,Sheet2!$A$6:$B$31,2,0),"Not Available")</f>
        <v>Doubtful &gt;= 1 year</v>
      </c>
      <c r="U1244" t="s">
        <v>21</v>
      </c>
      <c r="V1244">
        <v>0</v>
      </c>
      <c r="W1244" s="1">
        <v>6134</v>
      </c>
      <c r="X1244" s="2">
        <v>41760</v>
      </c>
      <c r="Y1244">
        <v>0</v>
      </c>
      <c r="Z1244" s="1">
        <v>69775.69</v>
      </c>
    </row>
    <row r="1245" spans="1:26" x14ac:dyDescent="0.3">
      <c r="A1245">
        <v>62242199348</v>
      </c>
      <c r="B1245" t="s">
        <v>1127</v>
      </c>
      <c r="C1245">
        <v>72109113789</v>
      </c>
      <c r="D1245" t="s">
        <v>1195</v>
      </c>
      <c r="E1245" s="1">
        <v>250000</v>
      </c>
      <c r="F1245">
        <v>12.55</v>
      </c>
      <c r="G1245" s="1">
        <v>26116</v>
      </c>
      <c r="H1245" s="1">
        <v>186572.47</v>
      </c>
      <c r="I1245" s="5">
        <f t="shared" si="59"/>
        <v>160456.47</v>
      </c>
      <c r="J1245" s="8">
        <f t="shared" si="57"/>
        <v>26.158537658950113</v>
      </c>
      <c r="K1245" s="1">
        <v>160456.47</v>
      </c>
      <c r="L1245" s="7">
        <f t="shared" si="58"/>
        <v>0</v>
      </c>
      <c r="M1245" s="2">
        <v>41138</v>
      </c>
      <c r="N1245">
        <v>40</v>
      </c>
      <c r="O1245">
        <v>14</v>
      </c>
      <c r="P1245">
        <v>26</v>
      </c>
      <c r="Q1245">
        <v>6</v>
      </c>
      <c r="R1245">
        <v>6</v>
      </c>
      <c r="S1245">
        <v>802</v>
      </c>
      <c r="T1245" t="str">
        <f>IFERROR(VLOOKUP(S1245,Sheet2!$A$6:$B$31,2,0),"Not Available")</f>
        <v>Doubtful &gt;= 1 year</v>
      </c>
      <c r="U1245" t="s">
        <v>21</v>
      </c>
      <c r="V1245">
        <v>0</v>
      </c>
      <c r="W1245" s="1">
        <v>6134</v>
      </c>
      <c r="X1245" s="2">
        <v>41943</v>
      </c>
      <c r="Y1245">
        <v>0</v>
      </c>
      <c r="Z1245" s="1">
        <v>104836.61</v>
      </c>
    </row>
    <row r="1246" spans="1:26" x14ac:dyDescent="0.3">
      <c r="A1246">
        <v>62242205626</v>
      </c>
      <c r="B1246" t="s">
        <v>1127</v>
      </c>
      <c r="C1246">
        <v>72109811514</v>
      </c>
      <c r="D1246" t="s">
        <v>1196</v>
      </c>
      <c r="E1246" s="1">
        <v>250000</v>
      </c>
      <c r="F1246">
        <v>12.55</v>
      </c>
      <c r="G1246" s="1">
        <v>42403</v>
      </c>
      <c r="H1246" s="1">
        <v>260116.47</v>
      </c>
      <c r="I1246" s="5">
        <f t="shared" si="59"/>
        <v>217713.47</v>
      </c>
      <c r="J1246" s="8">
        <f t="shared" si="57"/>
        <v>35.492903488751224</v>
      </c>
      <c r="K1246" s="1">
        <v>217713.47</v>
      </c>
      <c r="L1246" s="7">
        <f t="shared" si="58"/>
        <v>0</v>
      </c>
      <c r="M1246" s="2">
        <v>41138</v>
      </c>
      <c r="N1246">
        <v>40</v>
      </c>
      <c r="O1246">
        <v>5</v>
      </c>
      <c r="P1246">
        <v>35</v>
      </c>
      <c r="Q1246">
        <v>6</v>
      </c>
      <c r="R1246">
        <v>6</v>
      </c>
      <c r="S1246">
        <v>802</v>
      </c>
      <c r="T1246" t="str">
        <f>IFERROR(VLOOKUP(S1246,Sheet2!$A$6:$B$31,2,0),"Not Available")</f>
        <v>Doubtful &gt;= 1 year</v>
      </c>
      <c r="U1246" t="s">
        <v>21</v>
      </c>
      <c r="V1246">
        <v>0</v>
      </c>
      <c r="W1246" s="1">
        <v>6134</v>
      </c>
      <c r="X1246" s="2">
        <v>41640</v>
      </c>
      <c r="Y1246">
        <v>0</v>
      </c>
      <c r="Z1246" s="1">
        <v>87533.34</v>
      </c>
    </row>
    <row r="1247" spans="1:26" x14ac:dyDescent="0.3">
      <c r="A1247">
        <v>62242949235</v>
      </c>
      <c r="B1247" t="s">
        <v>1127</v>
      </c>
      <c r="C1247">
        <v>72109811365</v>
      </c>
      <c r="D1247" t="s">
        <v>1197</v>
      </c>
      <c r="E1247" s="1">
        <v>250000</v>
      </c>
      <c r="F1247">
        <v>12.55</v>
      </c>
      <c r="G1247" s="1">
        <v>41343</v>
      </c>
      <c r="H1247" s="1">
        <v>168714.64</v>
      </c>
      <c r="I1247" s="5">
        <f t="shared" si="59"/>
        <v>127371.64000000001</v>
      </c>
      <c r="J1247" s="8">
        <f t="shared" si="57"/>
        <v>20.846422258592472</v>
      </c>
      <c r="K1247" s="1">
        <v>127371.64</v>
      </c>
      <c r="L1247" s="7">
        <f t="shared" si="58"/>
        <v>0</v>
      </c>
      <c r="M1247" s="2">
        <v>41148</v>
      </c>
      <c r="N1247">
        <v>40</v>
      </c>
      <c r="O1247">
        <v>19</v>
      </c>
      <c r="P1247">
        <v>21</v>
      </c>
      <c r="Q1247">
        <v>6</v>
      </c>
      <c r="R1247">
        <v>6</v>
      </c>
      <c r="S1247">
        <v>802</v>
      </c>
      <c r="T1247" t="str">
        <f>IFERROR(VLOOKUP(S1247,Sheet2!$A$6:$B$31,2,0),"Not Available")</f>
        <v>Doubtful &gt;= 1 year</v>
      </c>
      <c r="U1247" t="s">
        <v>21</v>
      </c>
      <c r="V1247">
        <v>0</v>
      </c>
      <c r="W1247" s="1">
        <v>6110</v>
      </c>
      <c r="X1247" s="2">
        <v>41944</v>
      </c>
      <c r="Y1247">
        <v>0</v>
      </c>
      <c r="Z1247" s="1">
        <v>71524.679999999993</v>
      </c>
    </row>
    <row r="1248" spans="1:26" x14ac:dyDescent="0.3">
      <c r="A1248">
        <v>62242951540</v>
      </c>
      <c r="B1248" t="s">
        <v>1127</v>
      </c>
      <c r="C1248">
        <v>72110606715</v>
      </c>
      <c r="D1248" t="s">
        <v>1198</v>
      </c>
      <c r="E1248" s="1">
        <v>250000</v>
      </c>
      <c r="F1248">
        <v>12.55</v>
      </c>
      <c r="G1248" s="1">
        <v>43561</v>
      </c>
      <c r="H1248" s="1">
        <v>227382.64</v>
      </c>
      <c r="I1248" s="5">
        <f t="shared" si="59"/>
        <v>183821.64</v>
      </c>
      <c r="J1248" s="8">
        <f t="shared" si="57"/>
        <v>30.085374795417351</v>
      </c>
      <c r="K1248" s="1">
        <v>183821.64</v>
      </c>
      <c r="L1248" s="7">
        <f t="shared" si="58"/>
        <v>0</v>
      </c>
      <c r="M1248" s="2">
        <v>41148</v>
      </c>
      <c r="N1248">
        <v>40</v>
      </c>
      <c r="O1248">
        <v>10</v>
      </c>
      <c r="P1248">
        <v>30</v>
      </c>
      <c r="Q1248">
        <v>6</v>
      </c>
      <c r="R1248">
        <v>6</v>
      </c>
      <c r="S1248">
        <v>802</v>
      </c>
      <c r="T1248" t="str">
        <f>IFERROR(VLOOKUP(S1248,Sheet2!$A$6:$B$31,2,0),"Not Available")</f>
        <v>Doubtful &gt;= 1 year</v>
      </c>
      <c r="U1248" t="s">
        <v>21</v>
      </c>
      <c r="V1248">
        <v>0</v>
      </c>
      <c r="W1248" s="1">
        <v>6110</v>
      </c>
      <c r="X1248" s="2">
        <v>41791</v>
      </c>
      <c r="Y1248">
        <v>0</v>
      </c>
      <c r="Z1248" s="1">
        <v>73167.97</v>
      </c>
    </row>
    <row r="1249" spans="1:26" x14ac:dyDescent="0.3">
      <c r="A1249">
        <v>62242956015</v>
      </c>
      <c r="B1249" t="s">
        <v>1127</v>
      </c>
      <c r="C1249">
        <v>72109267297</v>
      </c>
      <c r="D1249" t="s">
        <v>1199</v>
      </c>
      <c r="E1249" s="1">
        <v>250000</v>
      </c>
      <c r="F1249">
        <v>12.55</v>
      </c>
      <c r="G1249" s="1">
        <v>29484</v>
      </c>
      <c r="H1249" s="1">
        <v>301440.64000000001</v>
      </c>
      <c r="I1249" s="5">
        <f t="shared" si="59"/>
        <v>271956.64</v>
      </c>
      <c r="J1249" s="8">
        <f t="shared" si="57"/>
        <v>44.510088379705401</v>
      </c>
      <c r="K1249" s="1">
        <v>271956.64</v>
      </c>
      <c r="L1249" s="7">
        <f t="shared" si="58"/>
        <v>0</v>
      </c>
      <c r="M1249" s="2">
        <v>41148</v>
      </c>
      <c r="N1249">
        <v>40</v>
      </c>
      <c r="O1249">
        <v>0</v>
      </c>
      <c r="P1249">
        <v>40</v>
      </c>
      <c r="Q1249">
        <v>6</v>
      </c>
      <c r="R1249">
        <v>6</v>
      </c>
      <c r="S1249">
        <v>802</v>
      </c>
      <c r="T1249" t="str">
        <f>IFERROR(VLOOKUP(S1249,Sheet2!$A$6:$B$31,2,0),"Not Available")</f>
        <v>Doubtful &gt;= 1 year</v>
      </c>
      <c r="U1249" t="s">
        <v>21</v>
      </c>
      <c r="V1249">
        <v>0</v>
      </c>
      <c r="W1249" s="1">
        <v>6110</v>
      </c>
      <c r="X1249" s="2">
        <v>41456</v>
      </c>
      <c r="Y1249">
        <v>0</v>
      </c>
      <c r="Z1249" s="1">
        <v>114814.38</v>
      </c>
    </row>
    <row r="1250" spans="1:26" x14ac:dyDescent="0.3">
      <c r="A1250">
        <v>62242959312</v>
      </c>
      <c r="B1250" t="s">
        <v>1127</v>
      </c>
      <c r="C1250">
        <v>72109268177</v>
      </c>
      <c r="D1250" t="s">
        <v>1200</v>
      </c>
      <c r="E1250" s="1">
        <v>250000</v>
      </c>
      <c r="F1250">
        <v>12.55</v>
      </c>
      <c r="G1250" s="1">
        <v>37516</v>
      </c>
      <c r="H1250" s="1">
        <v>283374.17</v>
      </c>
      <c r="I1250" s="5">
        <f t="shared" si="59"/>
        <v>245858.16999999998</v>
      </c>
      <c r="J1250" s="8">
        <f t="shared" si="57"/>
        <v>40.23865302782324</v>
      </c>
      <c r="K1250" s="1">
        <v>245858.17</v>
      </c>
      <c r="L1250" s="7">
        <f t="shared" si="58"/>
        <v>0</v>
      </c>
      <c r="M1250" s="2">
        <v>41148</v>
      </c>
      <c r="N1250">
        <v>40</v>
      </c>
      <c r="O1250">
        <v>0</v>
      </c>
      <c r="P1250">
        <v>40</v>
      </c>
      <c r="Q1250">
        <v>6</v>
      </c>
      <c r="R1250">
        <v>6</v>
      </c>
      <c r="S1250">
        <v>802</v>
      </c>
      <c r="T1250" t="str">
        <f>IFERROR(VLOOKUP(S1250,Sheet2!$A$6:$B$31,2,0),"Not Available")</f>
        <v>Doubtful &gt;= 1 year</v>
      </c>
      <c r="U1250" t="s">
        <v>21</v>
      </c>
      <c r="V1250">
        <v>0</v>
      </c>
      <c r="W1250" s="1">
        <v>6110</v>
      </c>
      <c r="X1250" s="2">
        <v>41609</v>
      </c>
      <c r="Y1250" s="1">
        <v>5960</v>
      </c>
      <c r="Z1250" s="1">
        <v>96614.18</v>
      </c>
    </row>
    <row r="1251" spans="1:26" x14ac:dyDescent="0.3">
      <c r="A1251">
        <v>62248453550</v>
      </c>
      <c r="B1251" t="s">
        <v>1127</v>
      </c>
      <c r="C1251">
        <v>72110606454</v>
      </c>
      <c r="D1251" t="s">
        <v>1201</v>
      </c>
      <c r="E1251" s="1">
        <v>250000</v>
      </c>
      <c r="F1251">
        <v>12.55</v>
      </c>
      <c r="G1251" s="1">
        <v>40657</v>
      </c>
      <c r="H1251" s="1">
        <v>281695.57</v>
      </c>
      <c r="I1251" s="5">
        <f t="shared" si="59"/>
        <v>241038.57</v>
      </c>
      <c r="J1251" s="8">
        <f t="shared" si="57"/>
        <v>39.436938808900521</v>
      </c>
      <c r="K1251" s="1">
        <v>241038.57</v>
      </c>
      <c r="L1251" s="7">
        <f t="shared" si="58"/>
        <v>0</v>
      </c>
      <c r="M1251" s="2">
        <v>41178</v>
      </c>
      <c r="N1251">
        <v>39</v>
      </c>
      <c r="O1251">
        <v>0</v>
      </c>
      <c r="P1251">
        <v>39</v>
      </c>
      <c r="Q1251">
        <v>6</v>
      </c>
      <c r="R1251">
        <v>6</v>
      </c>
      <c r="S1251">
        <v>802</v>
      </c>
      <c r="T1251" t="str">
        <f>IFERROR(VLOOKUP(S1251,Sheet2!$A$6:$B$31,2,0),"Not Available")</f>
        <v>Doubtful &gt;= 1 year</v>
      </c>
      <c r="U1251" t="s">
        <v>21</v>
      </c>
      <c r="V1251">
        <v>0</v>
      </c>
      <c r="W1251" s="1">
        <v>6112</v>
      </c>
      <c r="X1251" s="2">
        <v>41548</v>
      </c>
      <c r="Y1251" s="1">
        <v>6884</v>
      </c>
      <c r="Z1251" s="1">
        <v>95799.05</v>
      </c>
    </row>
    <row r="1252" spans="1:26" x14ac:dyDescent="0.3">
      <c r="A1252">
        <v>62248475096</v>
      </c>
      <c r="B1252" t="s">
        <v>1127</v>
      </c>
      <c r="C1252">
        <v>72110298085</v>
      </c>
      <c r="D1252" t="s">
        <v>1202</v>
      </c>
      <c r="E1252" s="1">
        <v>250000</v>
      </c>
      <c r="F1252">
        <v>12.55</v>
      </c>
      <c r="G1252" s="1">
        <v>30507</v>
      </c>
      <c r="H1252" s="1">
        <v>301845.57</v>
      </c>
      <c r="I1252" s="5">
        <f t="shared" si="59"/>
        <v>271338.57</v>
      </c>
      <c r="J1252" s="8">
        <f t="shared" si="57"/>
        <v>44.394399541884816</v>
      </c>
      <c r="K1252" s="1">
        <v>271338.57</v>
      </c>
      <c r="L1252" s="7">
        <f t="shared" si="58"/>
        <v>0</v>
      </c>
      <c r="M1252" s="2">
        <v>41178</v>
      </c>
      <c r="N1252">
        <v>39</v>
      </c>
      <c r="O1252">
        <v>0</v>
      </c>
      <c r="P1252">
        <v>39</v>
      </c>
      <c r="Q1252">
        <v>6</v>
      </c>
      <c r="R1252">
        <v>6</v>
      </c>
      <c r="S1252">
        <v>802</v>
      </c>
      <c r="T1252" t="str">
        <f>IFERROR(VLOOKUP(S1252,Sheet2!$A$6:$B$31,2,0),"Not Available")</f>
        <v>Doubtful &gt;= 1 year</v>
      </c>
      <c r="U1252" t="s">
        <v>21</v>
      </c>
      <c r="V1252">
        <v>0</v>
      </c>
      <c r="W1252" s="1">
        <v>6112</v>
      </c>
      <c r="X1252" s="2">
        <v>41395</v>
      </c>
      <c r="Y1252" s="1">
        <v>5076</v>
      </c>
      <c r="Z1252" s="1">
        <v>117423.74</v>
      </c>
    </row>
    <row r="1253" spans="1:26" x14ac:dyDescent="0.3">
      <c r="A1253">
        <v>62248489281</v>
      </c>
      <c r="B1253" t="s">
        <v>1127</v>
      </c>
      <c r="C1253">
        <v>72109700823</v>
      </c>
      <c r="D1253" t="s">
        <v>1203</v>
      </c>
      <c r="E1253" s="1">
        <v>250000</v>
      </c>
      <c r="F1253">
        <v>12.55</v>
      </c>
      <c r="G1253" s="1">
        <v>36374</v>
      </c>
      <c r="H1253" s="1">
        <v>141313</v>
      </c>
      <c r="I1253" s="5">
        <f t="shared" si="59"/>
        <v>104939</v>
      </c>
      <c r="J1253" s="8">
        <f t="shared" si="57"/>
        <v>17.169339005235603</v>
      </c>
      <c r="K1253" s="1">
        <v>104939</v>
      </c>
      <c r="L1253" s="7">
        <f t="shared" si="58"/>
        <v>0</v>
      </c>
      <c r="M1253" s="2">
        <v>41178</v>
      </c>
      <c r="N1253">
        <v>39</v>
      </c>
      <c r="O1253">
        <v>22</v>
      </c>
      <c r="P1253">
        <v>17</v>
      </c>
      <c r="Q1253">
        <v>6</v>
      </c>
      <c r="R1253">
        <v>6</v>
      </c>
      <c r="S1253">
        <v>802</v>
      </c>
      <c r="T1253" t="str">
        <f>IFERROR(VLOOKUP(S1253,Sheet2!$A$6:$B$31,2,0),"Not Available")</f>
        <v>Doubtful &gt;= 1 year</v>
      </c>
      <c r="U1253" t="s">
        <v>21</v>
      </c>
      <c r="V1253">
        <v>0</v>
      </c>
      <c r="W1253" s="1">
        <v>6112</v>
      </c>
      <c r="X1253" s="2">
        <v>42064</v>
      </c>
      <c r="Y1253">
        <v>0</v>
      </c>
      <c r="Z1253" s="1">
        <v>60136.53</v>
      </c>
    </row>
    <row r="1254" spans="1:26" x14ac:dyDescent="0.3">
      <c r="A1254">
        <v>62263288123</v>
      </c>
      <c r="B1254" t="s">
        <v>1127</v>
      </c>
      <c r="C1254">
        <v>72109905491</v>
      </c>
      <c r="D1254" t="s">
        <v>1204</v>
      </c>
      <c r="E1254" s="1">
        <v>250000</v>
      </c>
      <c r="F1254">
        <v>12.55</v>
      </c>
      <c r="G1254" s="1">
        <v>17416</v>
      </c>
      <c r="H1254" s="1">
        <v>113509.57</v>
      </c>
      <c r="I1254" s="5">
        <f t="shared" si="59"/>
        <v>96093.57</v>
      </c>
      <c r="J1254" s="8">
        <f t="shared" si="57"/>
        <v>15.812665789040647</v>
      </c>
      <c r="K1254" s="1">
        <v>96093.57</v>
      </c>
      <c r="L1254" s="7">
        <f t="shared" si="58"/>
        <v>0</v>
      </c>
      <c r="M1254" s="2">
        <v>41267</v>
      </c>
      <c r="N1254">
        <v>36</v>
      </c>
      <c r="O1254">
        <v>20</v>
      </c>
      <c r="P1254">
        <v>16</v>
      </c>
      <c r="Q1254">
        <v>6</v>
      </c>
      <c r="R1254">
        <v>6</v>
      </c>
      <c r="S1254">
        <v>802</v>
      </c>
      <c r="T1254" t="str">
        <f>IFERROR(VLOOKUP(S1254,Sheet2!$A$6:$B$31,2,0),"Not Available")</f>
        <v>Doubtful &gt;= 1 year</v>
      </c>
      <c r="U1254" t="s">
        <v>21</v>
      </c>
      <c r="V1254">
        <v>0</v>
      </c>
      <c r="W1254" s="1">
        <v>6077</v>
      </c>
      <c r="X1254" s="2">
        <v>42037</v>
      </c>
      <c r="Y1254">
        <v>0</v>
      </c>
      <c r="Z1254" s="1">
        <v>86196.13</v>
      </c>
    </row>
    <row r="1255" spans="1:26" x14ac:dyDescent="0.3">
      <c r="A1255">
        <v>62266796325</v>
      </c>
      <c r="B1255" t="s">
        <v>1127</v>
      </c>
      <c r="C1255">
        <v>72126786381</v>
      </c>
      <c r="D1255" t="s">
        <v>1205</v>
      </c>
      <c r="E1255" s="1">
        <v>100000</v>
      </c>
      <c r="F1255">
        <v>12.55</v>
      </c>
      <c r="G1255" s="1">
        <v>20558</v>
      </c>
      <c r="H1255" s="1">
        <v>45260</v>
      </c>
      <c r="I1255" s="5">
        <f t="shared" si="59"/>
        <v>24702</v>
      </c>
      <c r="J1255" s="8">
        <f t="shared" si="57"/>
        <v>10.26256751142501</v>
      </c>
      <c r="K1255" s="1">
        <v>24702</v>
      </c>
      <c r="L1255" s="7">
        <f t="shared" si="58"/>
        <v>0</v>
      </c>
      <c r="M1255" s="2">
        <v>41293</v>
      </c>
      <c r="N1255">
        <v>36</v>
      </c>
      <c r="O1255">
        <v>26</v>
      </c>
      <c r="P1255">
        <v>10</v>
      </c>
      <c r="Q1255">
        <v>6</v>
      </c>
      <c r="R1255">
        <v>6</v>
      </c>
      <c r="S1255">
        <v>802</v>
      </c>
      <c r="T1255" t="str">
        <f>IFERROR(VLOOKUP(S1255,Sheet2!$A$6:$B$31,2,0),"Not Available")</f>
        <v>Doubtful &gt;= 1 year</v>
      </c>
      <c r="U1255" t="s">
        <v>21</v>
      </c>
      <c r="V1255">
        <v>0</v>
      </c>
      <c r="W1255" s="1">
        <v>2407</v>
      </c>
      <c r="X1255" s="2">
        <v>42156</v>
      </c>
      <c r="Y1255">
        <v>0</v>
      </c>
      <c r="Z1255" s="1">
        <v>30934.73</v>
      </c>
    </row>
    <row r="1256" spans="1:26" x14ac:dyDescent="0.3">
      <c r="A1256">
        <v>62290689404</v>
      </c>
      <c r="B1256" t="s">
        <v>1127</v>
      </c>
      <c r="C1256">
        <v>72137554517</v>
      </c>
      <c r="D1256" t="s">
        <v>1206</v>
      </c>
      <c r="E1256" s="1">
        <v>200000</v>
      </c>
      <c r="F1256">
        <v>12.55</v>
      </c>
      <c r="G1256" s="1">
        <v>73268</v>
      </c>
      <c r="H1256" s="1">
        <v>206668</v>
      </c>
      <c r="I1256" s="5">
        <f t="shared" si="59"/>
        <v>133400</v>
      </c>
      <c r="J1256" s="8">
        <f t="shared" si="57"/>
        <v>29.357394366197184</v>
      </c>
      <c r="K1256" s="1">
        <v>133400</v>
      </c>
      <c r="L1256" s="7">
        <f t="shared" si="58"/>
        <v>0</v>
      </c>
      <c r="M1256" s="2">
        <v>41466</v>
      </c>
      <c r="N1256">
        <v>30</v>
      </c>
      <c r="O1256">
        <v>1</v>
      </c>
      <c r="P1256">
        <v>29</v>
      </c>
      <c r="Q1256">
        <v>6</v>
      </c>
      <c r="R1256">
        <v>6</v>
      </c>
      <c r="S1256">
        <v>802</v>
      </c>
      <c r="T1256" t="str">
        <f>IFERROR(VLOOKUP(S1256,Sheet2!$A$6:$B$31,2,0),"Not Available")</f>
        <v>Doubtful &gt;= 1 year</v>
      </c>
      <c r="U1256" t="s">
        <v>21</v>
      </c>
      <c r="V1256">
        <v>0</v>
      </c>
      <c r="W1256" s="1">
        <v>4544</v>
      </c>
      <c r="X1256" s="2">
        <v>41640</v>
      </c>
      <c r="Y1256" s="1">
        <v>5997</v>
      </c>
      <c r="Z1256" s="1">
        <v>67988.33</v>
      </c>
    </row>
    <row r="1257" spans="1:26" x14ac:dyDescent="0.3">
      <c r="A1257">
        <v>62344052989</v>
      </c>
      <c r="B1257" t="s">
        <v>1207</v>
      </c>
      <c r="C1257">
        <v>72168179990</v>
      </c>
      <c r="D1257" t="s">
        <v>1208</v>
      </c>
      <c r="E1257" s="1">
        <v>100000</v>
      </c>
      <c r="F1257">
        <v>12.55</v>
      </c>
      <c r="G1257" s="1">
        <v>50282</v>
      </c>
      <c r="H1257" s="1">
        <v>56882</v>
      </c>
      <c r="I1257" s="5">
        <f t="shared" si="59"/>
        <v>6600</v>
      </c>
      <c r="J1257" s="8">
        <f t="shared" si="57"/>
        <v>1.9130434782608696</v>
      </c>
      <c r="K1257" s="1">
        <v>6600</v>
      </c>
      <c r="L1257" s="7">
        <f t="shared" si="58"/>
        <v>0</v>
      </c>
      <c r="M1257" s="2">
        <v>41786</v>
      </c>
      <c r="N1257">
        <v>19</v>
      </c>
      <c r="O1257">
        <v>17</v>
      </c>
      <c r="P1257">
        <v>2</v>
      </c>
      <c r="Q1257">
        <v>0</v>
      </c>
      <c r="R1257">
        <v>0</v>
      </c>
      <c r="S1257">
        <v>0</v>
      </c>
      <c r="T1257" t="str">
        <f>IFERROR(VLOOKUP(S1257,Sheet2!$A$6:$B$31,2,0),"Not Available")</f>
        <v>Not Available</v>
      </c>
      <c r="U1257" t="s">
        <v>21</v>
      </c>
      <c r="V1257">
        <v>0</v>
      </c>
      <c r="W1257" s="1">
        <v>3450</v>
      </c>
      <c r="X1257" s="2">
        <v>42460</v>
      </c>
      <c r="Y1257">
        <v>0</v>
      </c>
      <c r="Z1257">
        <v>0</v>
      </c>
    </row>
    <row r="1258" spans="1:26" x14ac:dyDescent="0.3">
      <c r="A1258">
        <v>62368340709</v>
      </c>
      <c r="B1258" t="s">
        <v>1207</v>
      </c>
      <c r="C1258">
        <v>72185350298</v>
      </c>
      <c r="D1258" t="s">
        <v>1209</v>
      </c>
      <c r="E1258" s="1">
        <v>100000</v>
      </c>
      <c r="F1258">
        <v>12.55</v>
      </c>
      <c r="G1258" s="1">
        <v>56601</v>
      </c>
      <c r="H1258" s="1">
        <v>54340</v>
      </c>
      <c r="I1258" s="5">
        <f t="shared" si="59"/>
        <v>0</v>
      </c>
      <c r="J1258" s="8">
        <f t="shared" si="57"/>
        <v>0</v>
      </c>
      <c r="K1258">
        <v>0</v>
      </c>
      <c r="L1258" s="7">
        <f t="shared" si="58"/>
        <v>0</v>
      </c>
      <c r="M1258" s="2">
        <v>41900</v>
      </c>
      <c r="N1258">
        <v>17</v>
      </c>
      <c r="O1258">
        <v>17</v>
      </c>
      <c r="P1258">
        <v>0</v>
      </c>
      <c r="Q1258">
        <v>0</v>
      </c>
      <c r="R1258">
        <v>0</v>
      </c>
      <c r="S1258">
        <v>0</v>
      </c>
      <c r="T1258" t="str">
        <f>IFERROR(VLOOKUP(S1258,Sheet2!$A$6:$B$31,2,0),"Not Available")</f>
        <v>Not Available</v>
      </c>
      <c r="U1258" t="s">
        <v>21</v>
      </c>
      <c r="V1258">
        <v>0</v>
      </c>
      <c r="W1258" s="1">
        <v>3295</v>
      </c>
      <c r="X1258" t="s">
        <v>22</v>
      </c>
      <c r="Y1258">
        <v>0</v>
      </c>
      <c r="Z1258">
        <v>0</v>
      </c>
    </row>
    <row r="1259" spans="1:26" x14ac:dyDescent="0.3">
      <c r="A1259">
        <v>62371613683</v>
      </c>
      <c r="B1259" t="s">
        <v>1207</v>
      </c>
      <c r="C1259">
        <v>72191918822</v>
      </c>
      <c r="D1259" t="s">
        <v>1210</v>
      </c>
      <c r="E1259" s="1">
        <v>100000</v>
      </c>
      <c r="F1259">
        <v>12.55</v>
      </c>
      <c r="G1259" s="1">
        <v>60690</v>
      </c>
      <c r="H1259" s="1">
        <v>61226</v>
      </c>
      <c r="I1259" s="5">
        <f t="shared" si="59"/>
        <v>536</v>
      </c>
      <c r="J1259" s="8">
        <f t="shared" si="57"/>
        <v>0.1518843865117597</v>
      </c>
      <c r="K1259">
        <v>536</v>
      </c>
      <c r="L1259" s="7">
        <f t="shared" si="58"/>
        <v>0</v>
      </c>
      <c r="M1259" s="2">
        <v>41909</v>
      </c>
      <c r="N1259">
        <v>15</v>
      </c>
      <c r="O1259">
        <v>15</v>
      </c>
      <c r="P1259">
        <v>0</v>
      </c>
      <c r="Q1259">
        <v>0</v>
      </c>
      <c r="R1259">
        <v>0</v>
      </c>
      <c r="S1259">
        <v>0</v>
      </c>
      <c r="T1259" t="str">
        <f>IFERROR(VLOOKUP(S1259,Sheet2!$A$6:$B$31,2,0),"Not Available")</f>
        <v>Not Available</v>
      </c>
      <c r="U1259" t="s">
        <v>21</v>
      </c>
      <c r="V1259">
        <v>0</v>
      </c>
      <c r="W1259" s="1">
        <v>3529</v>
      </c>
      <c r="X1259" s="2">
        <v>42460</v>
      </c>
      <c r="Y1259">
        <v>0</v>
      </c>
      <c r="Z1259">
        <v>0</v>
      </c>
    </row>
    <row r="1260" spans="1:26" x14ac:dyDescent="0.3">
      <c r="A1260">
        <v>62382393786</v>
      </c>
      <c r="B1260" t="s">
        <v>1207</v>
      </c>
      <c r="C1260">
        <v>72145144147</v>
      </c>
      <c r="D1260" t="s">
        <v>1211</v>
      </c>
      <c r="E1260" s="1">
        <v>100000</v>
      </c>
      <c r="F1260">
        <v>12.55</v>
      </c>
      <c r="G1260" s="1">
        <v>83700</v>
      </c>
      <c r="H1260" s="1">
        <v>62002</v>
      </c>
      <c r="I1260" s="5">
        <f t="shared" si="59"/>
        <v>0</v>
      </c>
      <c r="J1260" s="8">
        <f t="shared" si="57"/>
        <v>0</v>
      </c>
      <c r="K1260">
        <v>0</v>
      </c>
      <c r="L1260" s="7">
        <f t="shared" si="58"/>
        <v>0</v>
      </c>
      <c r="M1260" s="2">
        <v>41962</v>
      </c>
      <c r="N1260">
        <v>14</v>
      </c>
      <c r="O1260">
        <v>14</v>
      </c>
      <c r="P1260">
        <v>0</v>
      </c>
      <c r="Q1260">
        <v>0</v>
      </c>
      <c r="R1260">
        <v>0</v>
      </c>
      <c r="S1260">
        <v>0</v>
      </c>
      <c r="T1260" t="str">
        <f>IFERROR(VLOOKUP(S1260,Sheet2!$A$6:$B$31,2,0),"Not Available")</f>
        <v>Not Available</v>
      </c>
      <c r="U1260" t="s">
        <v>21</v>
      </c>
      <c r="V1260">
        <v>0</v>
      </c>
      <c r="W1260" s="1">
        <v>2309</v>
      </c>
      <c r="X1260" t="s">
        <v>22</v>
      </c>
      <c r="Y1260">
        <v>0</v>
      </c>
      <c r="Z1260">
        <v>0</v>
      </c>
    </row>
    <row r="1261" spans="1:26" x14ac:dyDescent="0.3">
      <c r="A1261">
        <v>62385565450</v>
      </c>
      <c r="B1261" t="s">
        <v>1207</v>
      </c>
      <c r="C1261">
        <v>72105932270</v>
      </c>
      <c r="D1261" t="s">
        <v>1212</v>
      </c>
      <c r="E1261" s="1">
        <v>100000</v>
      </c>
      <c r="F1261">
        <v>12.55</v>
      </c>
      <c r="G1261" s="1">
        <v>84373</v>
      </c>
      <c r="H1261" s="1">
        <v>52925</v>
      </c>
      <c r="I1261" s="5">
        <f t="shared" si="59"/>
        <v>0</v>
      </c>
      <c r="J1261" s="8">
        <f t="shared" si="57"/>
        <v>0</v>
      </c>
      <c r="K1261">
        <v>0</v>
      </c>
      <c r="L1261" s="7">
        <f t="shared" si="58"/>
        <v>0</v>
      </c>
      <c r="M1261" s="2">
        <v>41976</v>
      </c>
      <c r="N1261">
        <v>12</v>
      </c>
      <c r="O1261">
        <v>12</v>
      </c>
      <c r="P1261">
        <v>0</v>
      </c>
      <c r="Q1261">
        <v>0</v>
      </c>
      <c r="R1261">
        <v>0</v>
      </c>
      <c r="S1261">
        <v>0</v>
      </c>
      <c r="T1261" t="str">
        <f>IFERROR(VLOOKUP(S1261,Sheet2!$A$6:$B$31,2,0),"Not Available")</f>
        <v>Not Available</v>
      </c>
      <c r="U1261" t="s">
        <v>21</v>
      </c>
      <c r="V1261">
        <v>0</v>
      </c>
      <c r="W1261" s="1">
        <v>2348</v>
      </c>
      <c r="X1261" t="s">
        <v>22</v>
      </c>
      <c r="Y1261">
        <v>0</v>
      </c>
      <c r="Z1261">
        <v>0</v>
      </c>
    </row>
    <row r="1262" spans="1:26" x14ac:dyDescent="0.3">
      <c r="A1262">
        <v>62312591215</v>
      </c>
      <c r="B1262" t="s">
        <v>1207</v>
      </c>
      <c r="C1262">
        <v>72151366808</v>
      </c>
      <c r="D1262" t="s">
        <v>1213</v>
      </c>
      <c r="E1262" s="1">
        <v>100000</v>
      </c>
      <c r="F1262">
        <v>12.55</v>
      </c>
      <c r="G1262" s="1">
        <v>67518</v>
      </c>
      <c r="H1262" s="1">
        <v>71011</v>
      </c>
      <c r="I1262" s="5">
        <f t="shared" si="59"/>
        <v>3493</v>
      </c>
      <c r="J1262" s="8">
        <f t="shared" si="57"/>
        <v>1.5462594068171758</v>
      </c>
      <c r="K1262" s="1">
        <v>3493</v>
      </c>
      <c r="L1262" s="7">
        <f t="shared" si="58"/>
        <v>0</v>
      </c>
      <c r="M1262" s="2">
        <v>41576</v>
      </c>
      <c r="N1262">
        <v>27</v>
      </c>
      <c r="O1262">
        <v>25</v>
      </c>
      <c r="P1262">
        <v>2</v>
      </c>
      <c r="Q1262">
        <v>2</v>
      </c>
      <c r="R1262">
        <v>2</v>
      </c>
      <c r="S1262">
        <v>504</v>
      </c>
      <c r="T1262" t="str">
        <f>IFERROR(VLOOKUP(S1262,Sheet2!$A$6:$B$31,2,0),"Not Available")</f>
        <v>1EMI =&gt; 30 days overdue</v>
      </c>
      <c r="U1262" t="s">
        <v>21</v>
      </c>
      <c r="V1262">
        <v>0</v>
      </c>
      <c r="W1262" s="1">
        <v>2259</v>
      </c>
      <c r="X1262" s="2">
        <v>42430</v>
      </c>
      <c r="Y1262">
        <v>0</v>
      </c>
      <c r="Z1262">
        <v>0</v>
      </c>
    </row>
    <row r="1263" spans="1:26" x14ac:dyDescent="0.3">
      <c r="A1263">
        <v>62352048702</v>
      </c>
      <c r="B1263" t="s">
        <v>1207</v>
      </c>
      <c r="C1263">
        <v>72108823870</v>
      </c>
      <c r="D1263" t="s">
        <v>1214</v>
      </c>
      <c r="E1263" s="1">
        <v>100000</v>
      </c>
      <c r="F1263">
        <v>12.55</v>
      </c>
      <c r="G1263" s="1">
        <v>59582</v>
      </c>
      <c r="H1263" s="1">
        <v>69182</v>
      </c>
      <c r="I1263" s="5">
        <f t="shared" si="59"/>
        <v>9600</v>
      </c>
      <c r="J1263" s="8">
        <f t="shared" si="57"/>
        <v>2.7866473149492017</v>
      </c>
      <c r="K1263" s="1">
        <v>9600</v>
      </c>
      <c r="L1263" s="7">
        <f t="shared" si="58"/>
        <v>0</v>
      </c>
      <c r="M1263" s="2">
        <v>41851</v>
      </c>
      <c r="N1263">
        <v>18</v>
      </c>
      <c r="O1263">
        <v>15</v>
      </c>
      <c r="P1263">
        <v>3</v>
      </c>
      <c r="Q1263">
        <v>3</v>
      </c>
      <c r="R1263">
        <v>3</v>
      </c>
      <c r="S1263">
        <v>505</v>
      </c>
      <c r="T1263" t="str">
        <f>IFERROR(VLOOKUP(S1263,Sheet2!$A$6:$B$31,2,0),"Not Available")</f>
        <v>2 EMI =&gt; 30 days over-due</v>
      </c>
      <c r="U1263" t="s">
        <v>21</v>
      </c>
      <c r="V1263">
        <v>0</v>
      </c>
      <c r="W1263" s="1">
        <v>3445</v>
      </c>
      <c r="X1263" s="2">
        <v>42429</v>
      </c>
      <c r="Y1263">
        <v>0</v>
      </c>
      <c r="Z1263">
        <v>0</v>
      </c>
    </row>
    <row r="1264" spans="1:26" x14ac:dyDescent="0.3">
      <c r="A1264">
        <v>62380792613</v>
      </c>
      <c r="B1264" t="s">
        <v>1207</v>
      </c>
      <c r="C1264">
        <v>72174716600</v>
      </c>
      <c r="D1264" t="s">
        <v>1215</v>
      </c>
      <c r="E1264" s="1">
        <v>100000</v>
      </c>
      <c r="F1264">
        <v>12.55</v>
      </c>
      <c r="G1264" s="1">
        <v>83224</v>
      </c>
      <c r="H1264" s="1">
        <v>88449</v>
      </c>
      <c r="I1264" s="5">
        <f t="shared" si="59"/>
        <v>5225</v>
      </c>
      <c r="J1264" s="8">
        <f t="shared" si="57"/>
        <v>2.2319521571977785</v>
      </c>
      <c r="K1264" s="1">
        <v>5225</v>
      </c>
      <c r="L1264" s="7">
        <f t="shared" si="58"/>
        <v>0</v>
      </c>
      <c r="M1264" s="2">
        <v>41956</v>
      </c>
      <c r="N1264">
        <v>14</v>
      </c>
      <c r="O1264">
        <v>12</v>
      </c>
      <c r="P1264">
        <v>2</v>
      </c>
      <c r="Q1264">
        <v>3</v>
      </c>
      <c r="R1264">
        <v>3</v>
      </c>
      <c r="S1264">
        <v>505</v>
      </c>
      <c r="T1264" t="str">
        <f>IFERROR(VLOOKUP(S1264,Sheet2!$A$6:$B$31,2,0),"Not Available")</f>
        <v>2 EMI =&gt; 30 days over-due</v>
      </c>
      <c r="U1264" t="s">
        <v>21</v>
      </c>
      <c r="V1264">
        <v>0</v>
      </c>
      <c r="W1264" s="1">
        <v>2341</v>
      </c>
      <c r="X1264" s="2">
        <v>42429</v>
      </c>
      <c r="Y1264">
        <v>0</v>
      </c>
      <c r="Z1264">
        <v>0</v>
      </c>
    </row>
    <row r="1265" spans="1:26" x14ac:dyDescent="0.3">
      <c r="A1265">
        <v>62368356572</v>
      </c>
      <c r="B1265" t="s">
        <v>1207</v>
      </c>
      <c r="C1265">
        <v>72175783892</v>
      </c>
      <c r="D1265" t="s">
        <v>1216</v>
      </c>
      <c r="E1265" s="1">
        <v>100000</v>
      </c>
      <c r="F1265">
        <v>12.55</v>
      </c>
      <c r="G1265" s="1">
        <v>33215</v>
      </c>
      <c r="H1265" s="1">
        <v>50851</v>
      </c>
      <c r="I1265" s="5">
        <f t="shared" si="59"/>
        <v>17636</v>
      </c>
      <c r="J1265" s="8">
        <f t="shared" si="57"/>
        <v>14.408496732026144</v>
      </c>
      <c r="K1265" s="1">
        <v>17636</v>
      </c>
      <c r="L1265" s="7">
        <f t="shared" si="58"/>
        <v>0</v>
      </c>
      <c r="M1265" s="2">
        <v>41900</v>
      </c>
      <c r="N1265">
        <v>14</v>
      </c>
      <c r="O1265">
        <v>0</v>
      </c>
      <c r="P1265">
        <v>14</v>
      </c>
      <c r="Q1265">
        <v>4</v>
      </c>
      <c r="R1265">
        <v>4</v>
      </c>
      <c r="S1265">
        <v>506</v>
      </c>
      <c r="T1265" t="str">
        <f>IFERROR(VLOOKUP(S1265,Sheet2!$A$6:$B$31,2,0),"Not Available")</f>
        <v>3 EMI =&gt; 30 days over-due</v>
      </c>
      <c r="U1265" t="s">
        <v>21</v>
      </c>
      <c r="V1265">
        <v>0</v>
      </c>
      <c r="W1265" s="1">
        <v>1224</v>
      </c>
      <c r="X1265" s="2">
        <v>42063</v>
      </c>
      <c r="Y1265" s="1">
        <v>4159</v>
      </c>
      <c r="Z1265" s="1">
        <v>10920.82</v>
      </c>
    </row>
    <row r="1266" spans="1:26" x14ac:dyDescent="0.3">
      <c r="A1266">
        <v>62385561035</v>
      </c>
      <c r="B1266" t="s">
        <v>1207</v>
      </c>
      <c r="C1266">
        <v>72168001928</v>
      </c>
      <c r="D1266" t="s">
        <v>1217</v>
      </c>
      <c r="E1266" s="1">
        <v>100000</v>
      </c>
      <c r="F1266">
        <v>12.55</v>
      </c>
      <c r="G1266" s="1">
        <v>46744</v>
      </c>
      <c r="H1266" s="1">
        <v>51390</v>
      </c>
      <c r="I1266" s="5">
        <f t="shared" si="59"/>
        <v>4646</v>
      </c>
      <c r="J1266" s="8">
        <f t="shared" si="57"/>
        <v>3.4749439042632759</v>
      </c>
      <c r="K1266" s="1">
        <v>4646</v>
      </c>
      <c r="L1266" s="7">
        <f t="shared" si="58"/>
        <v>0</v>
      </c>
      <c r="M1266" s="2">
        <v>41976</v>
      </c>
      <c r="N1266">
        <v>7</v>
      </c>
      <c r="O1266">
        <v>4</v>
      </c>
      <c r="P1266">
        <v>3</v>
      </c>
      <c r="Q1266">
        <v>4</v>
      </c>
      <c r="R1266">
        <v>4</v>
      </c>
      <c r="S1266">
        <v>506</v>
      </c>
      <c r="T1266" t="str">
        <f>IFERROR(VLOOKUP(S1266,Sheet2!$A$6:$B$31,2,0),"Not Available")</f>
        <v>3 EMI =&gt; 30 days over-due</v>
      </c>
      <c r="U1266" t="s">
        <v>21</v>
      </c>
      <c r="V1266">
        <v>0</v>
      </c>
      <c r="W1266" s="1">
        <v>1337</v>
      </c>
      <c r="X1266" s="2">
        <v>42412</v>
      </c>
      <c r="Y1266" s="1">
        <v>5518</v>
      </c>
      <c r="Z1266" s="1">
        <v>5518</v>
      </c>
    </row>
    <row r="1267" spans="1:26" x14ac:dyDescent="0.3">
      <c r="A1267">
        <v>62109737133</v>
      </c>
      <c r="B1267" t="s">
        <v>1207</v>
      </c>
      <c r="C1267">
        <v>72046946197</v>
      </c>
      <c r="D1267" t="s">
        <v>1218</v>
      </c>
      <c r="E1267" s="1">
        <v>47500</v>
      </c>
      <c r="F1267">
        <v>12.55</v>
      </c>
      <c r="G1267">
        <v>0</v>
      </c>
      <c r="H1267" s="1">
        <v>30331</v>
      </c>
      <c r="I1267" s="5">
        <f t="shared" si="59"/>
        <v>30331</v>
      </c>
      <c r="J1267" s="8">
        <f t="shared" si="57"/>
        <v>28.614150943396226</v>
      </c>
      <c r="K1267" s="1">
        <v>30331</v>
      </c>
      <c r="L1267" s="7">
        <f t="shared" si="58"/>
        <v>0</v>
      </c>
      <c r="M1267" s="2">
        <v>40094</v>
      </c>
      <c r="N1267">
        <v>63</v>
      </c>
      <c r="O1267">
        <v>34</v>
      </c>
      <c r="P1267">
        <v>29</v>
      </c>
      <c r="Q1267">
        <v>7</v>
      </c>
      <c r="R1267">
        <v>7</v>
      </c>
      <c r="S1267">
        <v>803</v>
      </c>
      <c r="T1267" t="str">
        <f>IFERROR(VLOOKUP(S1267,Sheet2!$A$6:$B$31,2,0),"Not Available")</f>
        <v>Doubtful &gt;= 2 year</v>
      </c>
      <c r="U1267" t="s">
        <v>21</v>
      </c>
      <c r="V1267">
        <v>0</v>
      </c>
      <c r="W1267" s="1">
        <v>1060</v>
      </c>
      <c r="X1267" s="2">
        <v>40694</v>
      </c>
      <c r="Y1267" s="1">
        <v>1385</v>
      </c>
      <c r="Z1267" s="1">
        <v>27444.44</v>
      </c>
    </row>
    <row r="1268" spans="1:26" x14ac:dyDescent="0.3">
      <c r="A1268">
        <v>62382226726</v>
      </c>
      <c r="B1268" t="s">
        <v>1219</v>
      </c>
      <c r="C1268">
        <v>72127357781</v>
      </c>
      <c r="D1268" t="s">
        <v>1220</v>
      </c>
      <c r="E1268" s="1">
        <v>500000</v>
      </c>
      <c r="F1268">
        <v>12.55</v>
      </c>
      <c r="G1268" s="1">
        <v>430655</v>
      </c>
      <c r="H1268" s="1">
        <v>441532</v>
      </c>
      <c r="I1268" s="5">
        <f t="shared" si="59"/>
        <v>10877</v>
      </c>
      <c r="J1268" s="8">
        <f t="shared" si="57"/>
        <v>0.91112414139721898</v>
      </c>
      <c r="K1268" s="1">
        <v>10877</v>
      </c>
      <c r="L1268" s="7">
        <f t="shared" si="58"/>
        <v>0</v>
      </c>
      <c r="M1268" s="2">
        <v>41962</v>
      </c>
      <c r="N1268">
        <v>12</v>
      </c>
      <c r="O1268">
        <v>11</v>
      </c>
      <c r="P1268">
        <v>1</v>
      </c>
      <c r="Q1268">
        <v>0</v>
      </c>
      <c r="R1268">
        <v>0</v>
      </c>
      <c r="S1268">
        <v>0</v>
      </c>
      <c r="T1268" t="str">
        <f>IFERROR(VLOOKUP(S1268,Sheet2!$A$6:$B$31,2,0),"Not Available")</f>
        <v>Not Available</v>
      </c>
      <c r="U1268" t="s">
        <v>21</v>
      </c>
      <c r="V1268">
        <v>0</v>
      </c>
      <c r="W1268" s="1">
        <v>11938</v>
      </c>
      <c r="X1268" s="2">
        <v>42460</v>
      </c>
      <c r="Y1268">
        <v>0</v>
      </c>
      <c r="Z1268">
        <v>0</v>
      </c>
    </row>
    <row r="1269" spans="1:26" x14ac:dyDescent="0.3">
      <c r="A1269">
        <v>62389117197</v>
      </c>
      <c r="B1269" t="s">
        <v>1219</v>
      </c>
      <c r="C1269">
        <v>72203116409</v>
      </c>
      <c r="D1269" t="s">
        <v>1221</v>
      </c>
      <c r="E1269" s="1">
        <v>840000</v>
      </c>
      <c r="F1269">
        <v>12.55</v>
      </c>
      <c r="G1269" s="1">
        <v>705151</v>
      </c>
      <c r="H1269" s="1">
        <v>717850</v>
      </c>
      <c r="I1269" s="5">
        <f t="shared" si="59"/>
        <v>12699</v>
      </c>
      <c r="J1269" s="8">
        <f t="shared" si="57"/>
        <v>0.64744570204955643</v>
      </c>
      <c r="K1269" s="1">
        <v>12699</v>
      </c>
      <c r="L1269" s="7">
        <f t="shared" si="58"/>
        <v>0</v>
      </c>
      <c r="M1269" s="2">
        <v>41991</v>
      </c>
      <c r="N1269">
        <v>12</v>
      </c>
      <c r="O1269">
        <v>11</v>
      </c>
      <c r="P1269">
        <v>1</v>
      </c>
      <c r="Q1269">
        <v>0</v>
      </c>
      <c r="R1269">
        <v>0</v>
      </c>
      <c r="S1269">
        <v>0</v>
      </c>
      <c r="T1269" t="str">
        <f>IFERROR(VLOOKUP(S1269,Sheet2!$A$6:$B$31,2,0),"Not Available")</f>
        <v>Not Available</v>
      </c>
      <c r="U1269" t="s">
        <v>21</v>
      </c>
      <c r="V1269">
        <v>0</v>
      </c>
      <c r="W1269" s="1">
        <v>19614</v>
      </c>
      <c r="X1269" s="2">
        <v>42460</v>
      </c>
      <c r="Y1269">
        <v>0</v>
      </c>
      <c r="Z1269">
        <v>0</v>
      </c>
    </row>
    <row r="1270" spans="1:26" x14ac:dyDescent="0.3">
      <c r="A1270">
        <v>62397042072</v>
      </c>
      <c r="B1270" t="s">
        <v>1219</v>
      </c>
      <c r="C1270">
        <v>72208262626</v>
      </c>
      <c r="D1270" t="s">
        <v>1222</v>
      </c>
      <c r="E1270" s="1">
        <v>400000</v>
      </c>
      <c r="F1270">
        <v>12.55</v>
      </c>
      <c r="G1270" s="1">
        <v>327710</v>
      </c>
      <c r="H1270" s="1">
        <v>330914</v>
      </c>
      <c r="I1270" s="5">
        <f t="shared" si="59"/>
        <v>3204</v>
      </c>
      <c r="J1270" s="8">
        <f t="shared" si="57"/>
        <v>0.34340836012861736</v>
      </c>
      <c r="K1270" s="1">
        <v>3204</v>
      </c>
      <c r="L1270" s="7">
        <f t="shared" si="58"/>
        <v>0</v>
      </c>
      <c r="M1270" s="2">
        <v>42025</v>
      </c>
      <c r="N1270">
        <v>12</v>
      </c>
      <c r="O1270">
        <v>12</v>
      </c>
      <c r="P1270">
        <v>0</v>
      </c>
      <c r="Q1270">
        <v>0</v>
      </c>
      <c r="R1270">
        <v>0</v>
      </c>
      <c r="S1270">
        <v>0</v>
      </c>
      <c r="T1270" t="str">
        <f>IFERROR(VLOOKUP(S1270,Sheet2!$A$6:$B$31,2,0),"Not Available")</f>
        <v>Not Available</v>
      </c>
      <c r="U1270" t="s">
        <v>21</v>
      </c>
      <c r="V1270">
        <v>0</v>
      </c>
      <c r="W1270" s="1">
        <v>9330</v>
      </c>
      <c r="X1270" s="2">
        <v>42460</v>
      </c>
      <c r="Y1270">
        <v>0</v>
      </c>
      <c r="Z1270">
        <v>0</v>
      </c>
    </row>
    <row r="1271" spans="1:26" x14ac:dyDescent="0.3">
      <c r="A1271">
        <v>62440983611</v>
      </c>
      <c r="B1271" t="s">
        <v>1219</v>
      </c>
      <c r="C1271">
        <v>72027722635</v>
      </c>
      <c r="D1271" t="s">
        <v>1223</v>
      </c>
      <c r="E1271" s="1">
        <v>200000</v>
      </c>
      <c r="F1271">
        <v>12.55</v>
      </c>
      <c r="G1271" s="1">
        <v>188182</v>
      </c>
      <c r="H1271" s="1">
        <v>131286</v>
      </c>
      <c r="I1271" s="5">
        <f t="shared" si="59"/>
        <v>0</v>
      </c>
      <c r="J1271" s="8">
        <f t="shared" si="57"/>
        <v>0</v>
      </c>
      <c r="K1271">
        <v>0</v>
      </c>
      <c r="L1271" s="7">
        <f t="shared" si="58"/>
        <v>0</v>
      </c>
      <c r="M1271" s="2">
        <v>42297</v>
      </c>
      <c r="N1271">
        <v>3</v>
      </c>
      <c r="O1271">
        <v>3</v>
      </c>
      <c r="P1271">
        <v>0</v>
      </c>
      <c r="Q1271">
        <v>0</v>
      </c>
      <c r="R1271">
        <v>0</v>
      </c>
      <c r="S1271">
        <v>0</v>
      </c>
      <c r="T1271" t="str">
        <f>IFERROR(VLOOKUP(S1271,Sheet2!$A$6:$B$31,2,0),"Not Available")</f>
        <v>Not Available</v>
      </c>
      <c r="U1271" t="s">
        <v>21</v>
      </c>
      <c r="V1271">
        <v>0</v>
      </c>
      <c r="W1271" s="1">
        <v>4401</v>
      </c>
      <c r="X1271" t="s">
        <v>22</v>
      </c>
      <c r="Y1271">
        <v>0</v>
      </c>
      <c r="Z1271">
        <v>0</v>
      </c>
    </row>
    <row r="1272" spans="1:26" x14ac:dyDescent="0.3">
      <c r="A1272">
        <v>62338459028</v>
      </c>
      <c r="B1272" t="s">
        <v>1219</v>
      </c>
      <c r="C1272">
        <v>72110296804</v>
      </c>
      <c r="D1272" t="s">
        <v>1224</v>
      </c>
      <c r="E1272" s="1">
        <v>200000</v>
      </c>
      <c r="F1272">
        <v>12.55</v>
      </c>
      <c r="G1272" s="1">
        <v>190399</v>
      </c>
      <c r="H1272" s="1">
        <v>202523</v>
      </c>
      <c r="I1272" s="5">
        <f t="shared" si="59"/>
        <v>12124</v>
      </c>
      <c r="J1272" s="8">
        <f t="shared" si="57"/>
        <v>2.2944738834216505</v>
      </c>
      <c r="K1272" s="1">
        <v>12124</v>
      </c>
      <c r="L1272" s="7">
        <f t="shared" si="58"/>
        <v>0</v>
      </c>
      <c r="M1272" s="2">
        <v>41725</v>
      </c>
      <c r="N1272">
        <v>10</v>
      </c>
      <c r="O1272">
        <v>8</v>
      </c>
      <c r="P1272">
        <v>2</v>
      </c>
      <c r="Q1272">
        <v>3</v>
      </c>
      <c r="R1272">
        <v>3</v>
      </c>
      <c r="S1272">
        <v>505</v>
      </c>
      <c r="T1272" t="str">
        <f>IFERROR(VLOOKUP(S1272,Sheet2!$A$6:$B$31,2,0),"Not Available")</f>
        <v>2 EMI =&gt; 30 days over-due</v>
      </c>
      <c r="U1272" t="s">
        <v>21</v>
      </c>
      <c r="V1272">
        <v>0</v>
      </c>
      <c r="W1272" s="1">
        <v>5284</v>
      </c>
      <c r="X1272" s="2">
        <v>42429</v>
      </c>
      <c r="Y1272">
        <v>0</v>
      </c>
      <c r="Z1272">
        <v>0</v>
      </c>
    </row>
    <row r="1273" spans="1:26" x14ac:dyDescent="0.3">
      <c r="A1273">
        <v>62292373001</v>
      </c>
      <c r="B1273" t="s">
        <v>1225</v>
      </c>
      <c r="C1273">
        <v>72139743932</v>
      </c>
      <c r="D1273" t="s">
        <v>1226</v>
      </c>
      <c r="E1273" s="1">
        <v>1750000</v>
      </c>
      <c r="F1273">
        <v>13.55</v>
      </c>
      <c r="G1273" s="1">
        <v>1007816</v>
      </c>
      <c r="H1273" s="1">
        <v>1011772</v>
      </c>
      <c r="I1273" s="5">
        <f t="shared" si="59"/>
        <v>3956</v>
      </c>
      <c r="J1273" s="8">
        <f t="shared" si="57"/>
        <v>9.7316179183783921E-2</v>
      </c>
      <c r="K1273" s="1">
        <v>3956</v>
      </c>
      <c r="L1273" s="7">
        <f t="shared" si="58"/>
        <v>0</v>
      </c>
      <c r="M1273" s="2">
        <v>41477</v>
      </c>
      <c r="N1273">
        <v>31</v>
      </c>
      <c r="O1273">
        <v>31</v>
      </c>
      <c r="P1273">
        <v>0</v>
      </c>
      <c r="Q1273">
        <v>0</v>
      </c>
      <c r="R1273">
        <v>0</v>
      </c>
      <c r="S1273">
        <v>0</v>
      </c>
      <c r="T1273" t="str">
        <f>IFERROR(VLOOKUP(S1273,Sheet2!$A$6:$B$31,2,0),"Not Available")</f>
        <v>Not Available</v>
      </c>
      <c r="U1273" t="s">
        <v>21</v>
      </c>
      <c r="V1273">
        <v>0</v>
      </c>
      <c r="W1273" s="1">
        <v>40651</v>
      </c>
      <c r="X1273" s="2">
        <v>42439</v>
      </c>
      <c r="Y1273">
        <v>0</v>
      </c>
      <c r="Z1273">
        <v>0</v>
      </c>
    </row>
    <row r="1274" spans="1:26" x14ac:dyDescent="0.3">
      <c r="A1274">
        <v>62314487688</v>
      </c>
      <c r="B1274" t="s">
        <v>1225</v>
      </c>
      <c r="C1274">
        <v>72069551953</v>
      </c>
      <c r="D1274" t="s">
        <v>1227</v>
      </c>
      <c r="E1274" s="1">
        <v>240000</v>
      </c>
      <c r="F1274">
        <v>13.55</v>
      </c>
      <c r="G1274" s="1">
        <v>152619</v>
      </c>
      <c r="H1274" s="1">
        <v>152637</v>
      </c>
      <c r="I1274" s="5">
        <f t="shared" si="59"/>
        <v>18</v>
      </c>
      <c r="J1274" s="8">
        <f t="shared" si="57"/>
        <v>3.3143067575032224E-3</v>
      </c>
      <c r="K1274">
        <v>18</v>
      </c>
      <c r="L1274" s="7">
        <f t="shared" si="58"/>
        <v>0</v>
      </c>
      <c r="M1274" s="2">
        <v>41585</v>
      </c>
      <c r="N1274">
        <v>28</v>
      </c>
      <c r="O1274">
        <v>28</v>
      </c>
      <c r="P1274">
        <v>0</v>
      </c>
      <c r="Q1274">
        <v>0</v>
      </c>
      <c r="R1274">
        <v>0</v>
      </c>
      <c r="S1274">
        <v>0</v>
      </c>
      <c r="T1274" t="str">
        <f>IFERROR(VLOOKUP(S1274,Sheet2!$A$6:$B$31,2,0),"Not Available")</f>
        <v>Not Available</v>
      </c>
      <c r="U1274" t="s">
        <v>21</v>
      </c>
      <c r="V1274">
        <v>0</v>
      </c>
      <c r="W1274" s="1">
        <v>5431</v>
      </c>
      <c r="X1274" s="2">
        <v>42439</v>
      </c>
      <c r="Y1274">
        <v>0</v>
      </c>
      <c r="Z1274">
        <v>0</v>
      </c>
    </row>
    <row r="1275" spans="1:26" x14ac:dyDescent="0.3">
      <c r="A1275">
        <v>62090729423</v>
      </c>
      <c r="B1275" t="s">
        <v>1228</v>
      </c>
      <c r="C1275">
        <v>78301121458</v>
      </c>
      <c r="D1275" t="s">
        <v>1229</v>
      </c>
      <c r="E1275" s="1">
        <v>60000</v>
      </c>
      <c r="F1275">
        <v>13.75</v>
      </c>
      <c r="G1275">
        <v>0</v>
      </c>
      <c r="H1275" s="1">
        <v>35000</v>
      </c>
      <c r="I1275" s="5">
        <f t="shared" si="59"/>
        <v>35000</v>
      </c>
      <c r="J1275" s="8">
        <f t="shared" si="57"/>
        <v>24.271844660194176</v>
      </c>
      <c r="K1275" s="1">
        <v>35000</v>
      </c>
      <c r="L1275" s="7">
        <f t="shared" si="58"/>
        <v>0</v>
      </c>
      <c r="M1275" s="2">
        <v>39846</v>
      </c>
      <c r="N1275">
        <v>72</v>
      </c>
      <c r="O1275">
        <v>48</v>
      </c>
      <c r="P1275">
        <v>24</v>
      </c>
      <c r="Q1275">
        <v>7</v>
      </c>
      <c r="R1275">
        <v>7</v>
      </c>
      <c r="S1275">
        <v>803</v>
      </c>
      <c r="T1275" t="str">
        <f>IFERROR(VLOOKUP(S1275,Sheet2!$A$6:$B$31,2,0),"Not Available")</f>
        <v>Doubtful &gt;= 2 year</v>
      </c>
      <c r="U1275" t="s">
        <v>21</v>
      </c>
      <c r="V1275">
        <v>0</v>
      </c>
      <c r="W1275" s="1">
        <v>1442</v>
      </c>
      <c r="X1275" s="2">
        <v>40787</v>
      </c>
      <c r="Y1275" s="1">
        <v>9878</v>
      </c>
      <c r="Z1275" s="1">
        <v>84147.6</v>
      </c>
    </row>
    <row r="1276" spans="1:26" x14ac:dyDescent="0.3">
      <c r="A1276">
        <v>62431711413</v>
      </c>
      <c r="B1276" t="s">
        <v>1230</v>
      </c>
      <c r="C1276">
        <v>72147615707</v>
      </c>
      <c r="D1276" t="s">
        <v>1231</v>
      </c>
      <c r="E1276" s="1">
        <v>100000</v>
      </c>
      <c r="F1276">
        <v>12.55</v>
      </c>
      <c r="G1276" s="1">
        <v>90470</v>
      </c>
      <c r="H1276" s="1">
        <v>97779</v>
      </c>
      <c r="I1276" s="5">
        <f t="shared" si="59"/>
        <v>7309</v>
      </c>
      <c r="J1276" s="8">
        <f t="shared" si="57"/>
        <v>3.1917030567685591</v>
      </c>
      <c r="K1276" s="1">
        <v>7309</v>
      </c>
      <c r="L1276" s="7">
        <f t="shared" si="58"/>
        <v>0</v>
      </c>
      <c r="M1276" s="2">
        <v>42241</v>
      </c>
      <c r="N1276">
        <v>5</v>
      </c>
      <c r="O1276">
        <v>2</v>
      </c>
      <c r="P1276">
        <v>3</v>
      </c>
      <c r="Q1276">
        <v>4</v>
      </c>
      <c r="R1276">
        <v>4</v>
      </c>
      <c r="S1276">
        <v>506</v>
      </c>
      <c r="T1276" t="str">
        <f>IFERROR(VLOOKUP(S1276,Sheet2!$A$6:$B$31,2,0),"Not Available")</f>
        <v>3 EMI =&gt; 30 days over-due</v>
      </c>
      <c r="U1276" t="s">
        <v>21</v>
      </c>
      <c r="V1276">
        <v>0</v>
      </c>
      <c r="W1276" s="1">
        <v>2290</v>
      </c>
      <c r="X1276" s="2">
        <v>42429</v>
      </c>
      <c r="Y1276" s="1">
        <v>2998</v>
      </c>
      <c r="Z1276" s="1">
        <v>2998</v>
      </c>
    </row>
    <row r="1277" spans="1:26" x14ac:dyDescent="0.3">
      <c r="A1277">
        <v>62434421050</v>
      </c>
      <c r="B1277" t="s">
        <v>1230</v>
      </c>
      <c r="C1277">
        <v>72228005904</v>
      </c>
      <c r="D1277" t="s">
        <v>1232</v>
      </c>
      <c r="E1277" s="1">
        <v>100000</v>
      </c>
      <c r="F1277">
        <v>12.55</v>
      </c>
      <c r="G1277" s="1">
        <v>42926</v>
      </c>
      <c r="H1277" s="1">
        <v>51000</v>
      </c>
      <c r="I1277" s="5">
        <f t="shared" si="59"/>
        <v>8074</v>
      </c>
      <c r="J1277" s="8">
        <f t="shared" si="57"/>
        <v>3.4240882103477523</v>
      </c>
      <c r="K1277" s="1">
        <v>8074</v>
      </c>
      <c r="L1277" s="7">
        <f t="shared" si="58"/>
        <v>0</v>
      </c>
      <c r="M1277" s="2">
        <v>42252</v>
      </c>
      <c r="N1277">
        <v>2</v>
      </c>
      <c r="O1277">
        <v>0</v>
      </c>
      <c r="P1277">
        <v>2</v>
      </c>
      <c r="Q1277">
        <v>4</v>
      </c>
      <c r="R1277">
        <v>4</v>
      </c>
      <c r="S1277">
        <v>506</v>
      </c>
      <c r="T1277" t="str">
        <f>IFERROR(VLOOKUP(S1277,Sheet2!$A$6:$B$31,2,0),"Not Available")</f>
        <v>3 EMI =&gt; 30 days over-due</v>
      </c>
      <c r="U1277" t="s">
        <v>21</v>
      </c>
      <c r="V1277">
        <v>0</v>
      </c>
      <c r="W1277" s="1">
        <v>2358</v>
      </c>
      <c r="X1277" s="2">
        <v>42400</v>
      </c>
      <c r="Y1277" s="1">
        <v>3728</v>
      </c>
      <c r="Z1277" s="1">
        <v>3728</v>
      </c>
    </row>
    <row r="1278" spans="1:26" x14ac:dyDescent="0.3">
      <c r="A1278">
        <v>62418505848</v>
      </c>
      <c r="B1278" t="s">
        <v>1233</v>
      </c>
      <c r="C1278">
        <v>72011955114</v>
      </c>
      <c r="D1278" t="s">
        <v>1234</v>
      </c>
      <c r="E1278" s="1">
        <v>100000</v>
      </c>
      <c r="F1278">
        <v>12.55</v>
      </c>
      <c r="G1278" s="1">
        <v>91157</v>
      </c>
      <c r="H1278" s="1">
        <v>93925</v>
      </c>
      <c r="I1278" s="5">
        <f t="shared" si="59"/>
        <v>2768</v>
      </c>
      <c r="J1278" s="8">
        <f t="shared" si="57"/>
        <v>1.2055749128919862</v>
      </c>
      <c r="K1278" s="1">
        <v>2768</v>
      </c>
      <c r="L1278" s="7">
        <f t="shared" si="58"/>
        <v>0</v>
      </c>
      <c r="M1278" s="2">
        <v>42149</v>
      </c>
      <c r="N1278">
        <v>7</v>
      </c>
      <c r="O1278">
        <v>6</v>
      </c>
      <c r="P1278">
        <v>1</v>
      </c>
      <c r="Q1278">
        <v>0</v>
      </c>
      <c r="R1278">
        <v>0</v>
      </c>
      <c r="S1278">
        <v>0</v>
      </c>
      <c r="T1278" t="str">
        <f>IFERROR(VLOOKUP(S1278,Sheet2!$A$6:$B$31,2,0),"Not Available")</f>
        <v>Not Available</v>
      </c>
      <c r="U1278" t="s">
        <v>21</v>
      </c>
      <c r="V1278">
        <v>0</v>
      </c>
      <c r="W1278" s="1">
        <v>2296</v>
      </c>
      <c r="X1278" s="2">
        <v>42460</v>
      </c>
      <c r="Y1278">
        <v>0</v>
      </c>
      <c r="Z1278">
        <v>0</v>
      </c>
    </row>
    <row r="1279" spans="1:26" x14ac:dyDescent="0.3">
      <c r="A1279">
        <v>62418527227</v>
      </c>
      <c r="B1279" t="s">
        <v>1233</v>
      </c>
      <c r="C1279">
        <v>72209466005</v>
      </c>
      <c r="D1279" t="s">
        <v>1235</v>
      </c>
      <c r="E1279" s="1">
        <v>100000</v>
      </c>
      <c r="F1279">
        <v>12.55</v>
      </c>
      <c r="G1279" s="1">
        <v>95036</v>
      </c>
      <c r="H1279" s="1">
        <v>98638</v>
      </c>
      <c r="I1279" s="5">
        <f t="shared" si="59"/>
        <v>3602</v>
      </c>
      <c r="J1279" s="8">
        <f t="shared" si="57"/>
        <v>1.5217574989438107</v>
      </c>
      <c r="K1279" s="1">
        <v>3602</v>
      </c>
      <c r="L1279" s="7">
        <f t="shared" si="58"/>
        <v>0</v>
      </c>
      <c r="M1279" s="2">
        <v>42156</v>
      </c>
      <c r="N1279">
        <v>5</v>
      </c>
      <c r="O1279">
        <v>3</v>
      </c>
      <c r="P1279">
        <v>2</v>
      </c>
      <c r="Q1279">
        <v>0</v>
      </c>
      <c r="R1279">
        <v>0</v>
      </c>
      <c r="S1279">
        <v>0</v>
      </c>
      <c r="T1279" t="str">
        <f>IFERROR(VLOOKUP(S1279,Sheet2!$A$6:$B$31,2,0),"Not Available")</f>
        <v>Not Available</v>
      </c>
      <c r="U1279" t="s">
        <v>21</v>
      </c>
      <c r="V1279">
        <v>0</v>
      </c>
      <c r="W1279" s="1">
        <v>2367</v>
      </c>
      <c r="X1279" s="2">
        <v>42460</v>
      </c>
      <c r="Y1279">
        <v>0</v>
      </c>
      <c r="Z1279">
        <v>0</v>
      </c>
    </row>
    <row r="1280" spans="1:26" x14ac:dyDescent="0.3">
      <c r="A1280">
        <v>62436062201</v>
      </c>
      <c r="B1280" t="s">
        <v>1233</v>
      </c>
      <c r="C1280">
        <v>72230100949</v>
      </c>
      <c r="D1280" t="s">
        <v>1236</v>
      </c>
      <c r="E1280" s="1">
        <v>100000</v>
      </c>
      <c r="F1280">
        <v>12.55</v>
      </c>
      <c r="G1280" s="1">
        <v>95465</v>
      </c>
      <c r="H1280" s="1">
        <v>96620</v>
      </c>
      <c r="I1280" s="5">
        <f t="shared" si="59"/>
        <v>1155</v>
      </c>
      <c r="J1280" s="8">
        <f t="shared" si="57"/>
        <v>0.49698795180722893</v>
      </c>
      <c r="K1280" s="1">
        <v>1155</v>
      </c>
      <c r="L1280" s="7">
        <f t="shared" si="58"/>
        <v>0</v>
      </c>
      <c r="M1280" s="2">
        <v>42263</v>
      </c>
      <c r="N1280">
        <v>3</v>
      </c>
      <c r="O1280">
        <v>3</v>
      </c>
      <c r="P1280">
        <v>0</v>
      </c>
      <c r="Q1280">
        <v>0</v>
      </c>
      <c r="R1280">
        <v>0</v>
      </c>
      <c r="S1280">
        <v>0</v>
      </c>
      <c r="T1280" t="str">
        <f>IFERROR(VLOOKUP(S1280,Sheet2!$A$6:$B$31,2,0),"Not Available")</f>
        <v>Not Available</v>
      </c>
      <c r="U1280" t="s">
        <v>21</v>
      </c>
      <c r="V1280">
        <v>0</v>
      </c>
      <c r="W1280" s="1">
        <v>2324</v>
      </c>
      <c r="X1280" s="2">
        <v>42460</v>
      </c>
      <c r="Y1280">
        <v>0</v>
      </c>
      <c r="Z1280">
        <v>0</v>
      </c>
    </row>
    <row r="1281" spans="1:26" x14ac:dyDescent="0.3">
      <c r="A1281">
        <v>62439112398</v>
      </c>
      <c r="B1281" t="s">
        <v>1233</v>
      </c>
      <c r="C1281">
        <v>72220867217</v>
      </c>
      <c r="D1281" t="s">
        <v>1237</v>
      </c>
      <c r="E1281" s="1">
        <v>100000</v>
      </c>
      <c r="F1281">
        <v>12.55</v>
      </c>
      <c r="G1281" s="1">
        <v>46236</v>
      </c>
      <c r="H1281" s="1">
        <v>48512</v>
      </c>
      <c r="I1281" s="5">
        <f t="shared" si="59"/>
        <v>2276</v>
      </c>
      <c r="J1281" s="8">
        <f t="shared" si="57"/>
        <v>0.99301919720767884</v>
      </c>
      <c r="K1281" s="1">
        <v>2276</v>
      </c>
      <c r="L1281" s="7">
        <f t="shared" si="58"/>
        <v>0</v>
      </c>
      <c r="M1281" s="2">
        <v>42285</v>
      </c>
      <c r="N1281">
        <v>2</v>
      </c>
      <c r="O1281">
        <v>1</v>
      </c>
      <c r="P1281">
        <v>1</v>
      </c>
      <c r="Q1281">
        <v>0</v>
      </c>
      <c r="R1281">
        <v>0</v>
      </c>
      <c r="S1281">
        <v>0</v>
      </c>
      <c r="T1281" t="str">
        <f>IFERROR(VLOOKUP(S1281,Sheet2!$A$6:$B$31,2,0),"Not Available")</f>
        <v>Not Available</v>
      </c>
      <c r="U1281" t="s">
        <v>21</v>
      </c>
      <c r="V1281">
        <v>0</v>
      </c>
      <c r="W1281" s="1">
        <v>2292</v>
      </c>
      <c r="X1281" s="2">
        <v>42460</v>
      </c>
      <c r="Y1281">
        <v>0</v>
      </c>
      <c r="Z1281">
        <v>0</v>
      </c>
    </row>
    <row r="1282" spans="1:26" x14ac:dyDescent="0.3">
      <c r="A1282">
        <v>62439315354</v>
      </c>
      <c r="B1282" t="s">
        <v>1233</v>
      </c>
      <c r="C1282">
        <v>72230680419</v>
      </c>
      <c r="D1282" t="s">
        <v>1238</v>
      </c>
      <c r="E1282" s="1">
        <v>100000</v>
      </c>
      <c r="F1282">
        <v>12.55</v>
      </c>
      <c r="G1282" s="1">
        <v>97065</v>
      </c>
      <c r="H1282" s="1">
        <v>99797</v>
      </c>
      <c r="I1282" s="5">
        <f t="shared" si="59"/>
        <v>2732</v>
      </c>
      <c r="J1282" s="8">
        <f t="shared" si="57"/>
        <v>1.1924923614142295</v>
      </c>
      <c r="K1282" s="1">
        <v>2732</v>
      </c>
      <c r="L1282" s="7">
        <f t="shared" si="58"/>
        <v>0</v>
      </c>
      <c r="M1282" s="2">
        <v>42286</v>
      </c>
      <c r="N1282">
        <v>2</v>
      </c>
      <c r="O1282">
        <v>1</v>
      </c>
      <c r="P1282">
        <v>1</v>
      </c>
      <c r="Q1282">
        <v>0</v>
      </c>
      <c r="R1282">
        <v>0</v>
      </c>
      <c r="S1282">
        <v>0</v>
      </c>
      <c r="T1282" t="str">
        <f>IFERROR(VLOOKUP(S1282,Sheet2!$A$6:$B$31,2,0),"Not Available")</f>
        <v>Not Available</v>
      </c>
      <c r="U1282" t="s">
        <v>21</v>
      </c>
      <c r="V1282">
        <v>0</v>
      </c>
      <c r="W1282" s="1">
        <v>2291</v>
      </c>
      <c r="X1282" s="2">
        <v>42460</v>
      </c>
      <c r="Y1282">
        <v>0</v>
      </c>
      <c r="Z1282">
        <v>0</v>
      </c>
    </row>
    <row r="1283" spans="1:26" x14ac:dyDescent="0.3">
      <c r="A1283">
        <v>62420480792</v>
      </c>
      <c r="B1283" t="s">
        <v>1233</v>
      </c>
      <c r="C1283">
        <v>72181350644</v>
      </c>
      <c r="D1283" t="s">
        <v>1239</v>
      </c>
      <c r="E1283" s="1">
        <v>100000</v>
      </c>
      <c r="F1283">
        <v>12.55</v>
      </c>
      <c r="G1283" s="1">
        <v>95243</v>
      </c>
      <c r="H1283" s="1">
        <v>101409</v>
      </c>
      <c r="I1283" s="5">
        <f t="shared" si="59"/>
        <v>6166</v>
      </c>
      <c r="J1283" s="8">
        <f t="shared" ref="J1283:J1318" si="60">I1283/W1283</f>
        <v>2.6116052520118593</v>
      </c>
      <c r="K1283" s="1">
        <v>6166</v>
      </c>
      <c r="L1283" s="7">
        <f t="shared" ref="L1283:L1318" si="61">I1283-K1283</f>
        <v>0</v>
      </c>
      <c r="M1283" s="2">
        <v>42164</v>
      </c>
      <c r="N1283">
        <v>5</v>
      </c>
      <c r="O1283">
        <v>2</v>
      </c>
      <c r="P1283">
        <v>3</v>
      </c>
      <c r="Q1283">
        <v>3</v>
      </c>
      <c r="R1283">
        <v>3</v>
      </c>
      <c r="S1283">
        <v>505</v>
      </c>
      <c r="T1283" t="str">
        <f>IFERROR(VLOOKUP(S1283,Sheet2!$A$6:$B$31,2,0),"Not Available")</f>
        <v>2 EMI =&gt; 30 days over-due</v>
      </c>
      <c r="U1283" t="s">
        <v>21</v>
      </c>
      <c r="V1283">
        <v>0</v>
      </c>
      <c r="W1283" s="1">
        <v>2361</v>
      </c>
      <c r="X1283" s="2">
        <v>42429</v>
      </c>
      <c r="Y1283">
        <v>0</v>
      </c>
      <c r="Z1283">
        <v>0</v>
      </c>
    </row>
    <row r="1284" spans="1:26" x14ac:dyDescent="0.3">
      <c r="A1284">
        <v>62414990905</v>
      </c>
      <c r="B1284" t="s">
        <v>1233</v>
      </c>
      <c r="C1284">
        <v>72218922231</v>
      </c>
      <c r="D1284" t="s">
        <v>1240</v>
      </c>
      <c r="E1284" s="1">
        <v>100000</v>
      </c>
      <c r="F1284">
        <v>12.55</v>
      </c>
      <c r="G1284" s="1">
        <v>92054</v>
      </c>
      <c r="H1284" s="1">
        <v>99866</v>
      </c>
      <c r="I1284" s="5">
        <f t="shared" ref="I1284:I1318" si="62">IF(G1284&lt;H1284,H1284-G1284,0)</f>
        <v>7812</v>
      </c>
      <c r="J1284" s="8">
        <f t="shared" si="60"/>
        <v>3.3542292829540576</v>
      </c>
      <c r="K1284" s="1">
        <v>7812</v>
      </c>
      <c r="L1284" s="7">
        <f t="shared" si="61"/>
        <v>0</v>
      </c>
      <c r="M1284" s="2">
        <v>42121</v>
      </c>
      <c r="N1284">
        <v>8</v>
      </c>
      <c r="O1284">
        <v>5</v>
      </c>
      <c r="P1284">
        <v>3</v>
      </c>
      <c r="Q1284">
        <v>4</v>
      </c>
      <c r="R1284">
        <v>4</v>
      </c>
      <c r="S1284">
        <v>506</v>
      </c>
      <c r="T1284" t="str">
        <f>IFERROR(VLOOKUP(S1284,Sheet2!$A$6:$B$31,2,0),"Not Available")</f>
        <v>3 EMI =&gt; 30 days over-due</v>
      </c>
      <c r="U1284" t="s">
        <v>21</v>
      </c>
      <c r="V1284">
        <v>0</v>
      </c>
      <c r="W1284" s="1">
        <v>2329</v>
      </c>
      <c r="X1284" s="2">
        <v>42412</v>
      </c>
      <c r="Y1284" s="1">
        <v>2250</v>
      </c>
      <c r="Z1284" s="1">
        <v>2250</v>
      </c>
    </row>
    <row r="1285" spans="1:26" x14ac:dyDescent="0.3">
      <c r="A1285">
        <v>62428190277</v>
      </c>
      <c r="B1285" t="s">
        <v>1233</v>
      </c>
      <c r="C1285">
        <v>72223747158</v>
      </c>
      <c r="D1285" t="s">
        <v>1241</v>
      </c>
      <c r="E1285" s="1">
        <v>100000</v>
      </c>
      <c r="F1285">
        <v>12.55</v>
      </c>
      <c r="G1285" s="1">
        <v>90478</v>
      </c>
      <c r="H1285" s="1">
        <v>97868</v>
      </c>
      <c r="I1285" s="5">
        <f t="shared" si="62"/>
        <v>7390</v>
      </c>
      <c r="J1285" s="8">
        <f t="shared" si="60"/>
        <v>3.1922246220302375</v>
      </c>
      <c r="K1285" s="1">
        <v>7390</v>
      </c>
      <c r="L1285" s="7">
        <f t="shared" si="61"/>
        <v>0</v>
      </c>
      <c r="M1285" s="2">
        <v>42213</v>
      </c>
      <c r="N1285">
        <v>5</v>
      </c>
      <c r="O1285">
        <v>2</v>
      </c>
      <c r="P1285">
        <v>3</v>
      </c>
      <c r="Q1285">
        <v>4</v>
      </c>
      <c r="R1285">
        <v>4</v>
      </c>
      <c r="S1285">
        <v>506</v>
      </c>
      <c r="T1285" t="str">
        <f>IFERROR(VLOOKUP(S1285,Sheet2!$A$6:$B$31,2,0),"Not Available")</f>
        <v>3 EMI =&gt; 30 days over-due</v>
      </c>
      <c r="U1285" t="s">
        <v>21</v>
      </c>
      <c r="V1285">
        <v>0</v>
      </c>
      <c r="W1285" s="1">
        <v>2315</v>
      </c>
      <c r="X1285" s="2">
        <v>42429</v>
      </c>
      <c r="Y1285" s="1">
        <v>2023</v>
      </c>
      <c r="Z1285" s="1">
        <v>2023</v>
      </c>
    </row>
    <row r="1286" spans="1:26" x14ac:dyDescent="0.3">
      <c r="A1286">
        <v>62338265872</v>
      </c>
      <c r="B1286" t="s">
        <v>1242</v>
      </c>
      <c r="C1286">
        <v>72100236164</v>
      </c>
      <c r="D1286" t="s">
        <v>1243</v>
      </c>
      <c r="E1286" s="1">
        <v>2700000</v>
      </c>
      <c r="F1286">
        <v>12.3</v>
      </c>
      <c r="G1286" s="1">
        <v>2037088</v>
      </c>
      <c r="H1286" s="1">
        <v>1393787</v>
      </c>
      <c r="I1286" s="5">
        <f t="shared" si="62"/>
        <v>0</v>
      </c>
      <c r="J1286" s="8">
        <f t="shared" si="60"/>
        <v>0</v>
      </c>
      <c r="K1286">
        <v>0</v>
      </c>
      <c r="L1286" s="7">
        <f t="shared" si="61"/>
        <v>0</v>
      </c>
      <c r="M1286" s="2">
        <v>41724</v>
      </c>
      <c r="N1286">
        <v>23</v>
      </c>
      <c r="O1286">
        <v>23</v>
      </c>
      <c r="P1286">
        <v>0</v>
      </c>
      <c r="Q1286">
        <v>0</v>
      </c>
      <c r="R1286">
        <v>0</v>
      </c>
      <c r="S1286">
        <v>0</v>
      </c>
      <c r="T1286" t="str">
        <f>IFERROR(VLOOKUP(S1286,Sheet2!$A$6:$B$31,2,0),"Not Available")</f>
        <v>Not Available</v>
      </c>
      <c r="U1286" t="s">
        <v>21</v>
      </c>
      <c r="V1286">
        <v>0</v>
      </c>
      <c r="W1286" s="1">
        <v>51284</v>
      </c>
      <c r="X1286" t="s">
        <v>22</v>
      </c>
      <c r="Y1286">
        <v>0</v>
      </c>
      <c r="Z1286">
        <v>0</v>
      </c>
    </row>
    <row r="1287" spans="1:26" x14ac:dyDescent="0.3">
      <c r="A1287">
        <v>62448949708</v>
      </c>
      <c r="B1287" t="s">
        <v>1244</v>
      </c>
      <c r="C1287">
        <v>72024828487</v>
      </c>
      <c r="D1287" t="s">
        <v>1245</v>
      </c>
      <c r="E1287" s="1">
        <v>2100000</v>
      </c>
      <c r="F1287">
        <v>13.3</v>
      </c>
      <c r="G1287" s="1">
        <v>2181478</v>
      </c>
      <c r="H1287" s="1">
        <v>2181478</v>
      </c>
      <c r="I1287" s="5">
        <f t="shared" si="62"/>
        <v>0</v>
      </c>
      <c r="J1287" s="8">
        <f t="shared" si="60"/>
        <v>0</v>
      </c>
      <c r="K1287">
        <v>0</v>
      </c>
      <c r="L1287" s="7">
        <f t="shared" si="61"/>
        <v>0</v>
      </c>
      <c r="M1287" s="2">
        <v>42356</v>
      </c>
      <c r="N1287">
        <v>0</v>
      </c>
      <c r="O1287">
        <v>0</v>
      </c>
      <c r="P1287">
        <v>0</v>
      </c>
      <c r="Q1287">
        <v>0</v>
      </c>
      <c r="R1287">
        <v>0</v>
      </c>
      <c r="S1287">
        <v>0</v>
      </c>
      <c r="T1287" t="str">
        <f>IFERROR(VLOOKUP(S1287,Sheet2!$A$6:$B$31,2,0),"Not Available")</f>
        <v>Not Available</v>
      </c>
      <c r="U1287" t="s">
        <v>21</v>
      </c>
      <c r="V1287">
        <v>0</v>
      </c>
      <c r="W1287" s="1">
        <v>2229432.2209999999</v>
      </c>
      <c r="X1287" t="s">
        <v>22</v>
      </c>
      <c r="Y1287">
        <v>0</v>
      </c>
      <c r="Z1287">
        <v>0</v>
      </c>
    </row>
    <row r="1288" spans="1:26" x14ac:dyDescent="0.3">
      <c r="A1288">
        <v>62449615425</v>
      </c>
      <c r="B1288" t="s">
        <v>1244</v>
      </c>
      <c r="C1288">
        <v>78212147285</v>
      </c>
      <c r="D1288" t="s">
        <v>1246</v>
      </c>
      <c r="E1288" s="1">
        <v>2650000</v>
      </c>
      <c r="F1288">
        <v>13.3</v>
      </c>
      <c r="G1288" s="1">
        <v>2747882</v>
      </c>
      <c r="H1288" s="1">
        <v>2754632</v>
      </c>
      <c r="I1288" s="5">
        <f t="shared" si="62"/>
        <v>6750</v>
      </c>
      <c r="J1288" s="8">
        <f t="shared" si="60"/>
        <v>2.4036479958384972E-3</v>
      </c>
      <c r="K1288" s="1">
        <v>6750</v>
      </c>
      <c r="L1288" s="7">
        <f t="shared" si="61"/>
        <v>0</v>
      </c>
      <c r="M1288" s="2">
        <v>42361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 t="str">
        <f>IFERROR(VLOOKUP(S1288,Sheet2!$A$6:$B$31,2,0),"Not Available")</f>
        <v>Not Available</v>
      </c>
      <c r="U1288" t="s">
        <v>21</v>
      </c>
      <c r="V1288">
        <v>0</v>
      </c>
      <c r="W1288" s="1">
        <v>2808231.4929999998</v>
      </c>
      <c r="X1288" s="2">
        <v>42439</v>
      </c>
      <c r="Y1288">
        <v>0</v>
      </c>
      <c r="Z1288">
        <v>0</v>
      </c>
    </row>
    <row r="1289" spans="1:26" x14ac:dyDescent="0.3">
      <c r="A1289">
        <v>62450000925</v>
      </c>
      <c r="B1289" t="s">
        <v>1244</v>
      </c>
      <c r="C1289">
        <v>72059559170</v>
      </c>
      <c r="D1289" t="s">
        <v>1247</v>
      </c>
      <c r="E1289" s="1">
        <v>2700000</v>
      </c>
      <c r="F1289">
        <v>13.3</v>
      </c>
      <c r="G1289" s="1">
        <v>2793650</v>
      </c>
      <c r="H1289" s="1">
        <v>2803400</v>
      </c>
      <c r="I1289" s="5">
        <f t="shared" si="62"/>
        <v>9750</v>
      </c>
      <c r="J1289" s="8">
        <f t="shared" si="60"/>
        <v>3.4150828773818823E-3</v>
      </c>
      <c r="K1289" s="1">
        <v>9750</v>
      </c>
      <c r="L1289" s="7">
        <f t="shared" si="61"/>
        <v>0</v>
      </c>
      <c r="M1289" s="2">
        <v>42367</v>
      </c>
      <c r="N1289">
        <v>0</v>
      </c>
      <c r="O1289">
        <v>0</v>
      </c>
      <c r="P1289">
        <v>0</v>
      </c>
      <c r="Q1289">
        <v>0</v>
      </c>
      <c r="R1289">
        <v>0</v>
      </c>
      <c r="S1289">
        <v>0</v>
      </c>
      <c r="T1289" t="str">
        <f>IFERROR(VLOOKUP(S1289,Sheet2!$A$6:$B$31,2,0),"Not Available")</f>
        <v>Not Available</v>
      </c>
      <c r="U1289" t="s">
        <v>21</v>
      </c>
      <c r="V1289">
        <v>0</v>
      </c>
      <c r="W1289" s="1">
        <v>2854981.9580000001</v>
      </c>
      <c r="X1289" s="2">
        <v>42439</v>
      </c>
      <c r="Y1289">
        <v>0</v>
      </c>
      <c r="Z1289">
        <v>0</v>
      </c>
    </row>
    <row r="1290" spans="1:26" x14ac:dyDescent="0.3">
      <c r="A1290">
        <v>62450024856</v>
      </c>
      <c r="B1290" t="s">
        <v>1244</v>
      </c>
      <c r="C1290">
        <v>72060154524</v>
      </c>
      <c r="D1290" t="s">
        <v>1248</v>
      </c>
      <c r="E1290" s="1">
        <v>2550000</v>
      </c>
      <c r="F1290">
        <v>13.3</v>
      </c>
      <c r="G1290" s="1">
        <v>2638426</v>
      </c>
      <c r="H1290" s="1">
        <v>2644926</v>
      </c>
      <c r="I1290" s="5">
        <f t="shared" si="62"/>
        <v>6500</v>
      </c>
      <c r="J1290" s="8">
        <f t="shared" si="60"/>
        <v>2.4106467371741206E-3</v>
      </c>
      <c r="K1290" s="1">
        <v>6500</v>
      </c>
      <c r="L1290" s="7">
        <f t="shared" si="61"/>
        <v>0</v>
      </c>
      <c r="M1290" s="2">
        <v>42367</v>
      </c>
      <c r="N1290">
        <v>0</v>
      </c>
      <c r="O1290">
        <v>0</v>
      </c>
      <c r="P1290">
        <v>0</v>
      </c>
      <c r="Q1290">
        <v>0</v>
      </c>
      <c r="R1290">
        <v>0</v>
      </c>
      <c r="S1290">
        <v>0</v>
      </c>
      <c r="T1290" t="str">
        <f>IFERROR(VLOOKUP(S1290,Sheet2!$A$6:$B$31,2,0),"Not Available")</f>
        <v>Not Available</v>
      </c>
      <c r="U1290" t="s">
        <v>21</v>
      </c>
      <c r="V1290">
        <v>0</v>
      </c>
      <c r="W1290" s="1">
        <v>2696371.8489999999</v>
      </c>
      <c r="X1290" s="2">
        <v>42439</v>
      </c>
      <c r="Y1290">
        <v>0</v>
      </c>
      <c r="Z1290">
        <v>0</v>
      </c>
    </row>
    <row r="1291" spans="1:26" x14ac:dyDescent="0.3">
      <c r="A1291">
        <v>62450185429</v>
      </c>
      <c r="B1291" t="s">
        <v>1244</v>
      </c>
      <c r="C1291">
        <v>72076745452</v>
      </c>
      <c r="D1291" t="s">
        <v>1249</v>
      </c>
      <c r="E1291" s="1">
        <v>2650000</v>
      </c>
      <c r="F1291">
        <v>13.3</v>
      </c>
      <c r="G1291" s="1">
        <v>2740895</v>
      </c>
      <c r="H1291" s="1">
        <v>2747645</v>
      </c>
      <c r="I1291" s="5">
        <f t="shared" si="62"/>
        <v>6750</v>
      </c>
      <c r="J1291" s="8">
        <f t="shared" si="60"/>
        <v>2.4097744796916423E-3</v>
      </c>
      <c r="K1291" s="1">
        <v>6750</v>
      </c>
      <c r="L1291" s="7">
        <f t="shared" si="61"/>
        <v>0</v>
      </c>
      <c r="M1291" s="2">
        <v>42368</v>
      </c>
      <c r="N1291">
        <v>0</v>
      </c>
      <c r="O1291">
        <v>0</v>
      </c>
      <c r="P1291">
        <v>0</v>
      </c>
      <c r="Q1291">
        <v>0</v>
      </c>
      <c r="R1291">
        <v>0</v>
      </c>
      <c r="S1291">
        <v>0</v>
      </c>
      <c r="T1291" t="str">
        <f>IFERROR(VLOOKUP(S1291,Sheet2!$A$6:$B$31,2,0),"Not Available")</f>
        <v>Not Available</v>
      </c>
      <c r="U1291" t="s">
        <v>21</v>
      </c>
      <c r="V1291">
        <v>0</v>
      </c>
      <c r="W1291" s="1">
        <v>2801091.9929999998</v>
      </c>
      <c r="X1291" s="2">
        <v>42439</v>
      </c>
      <c r="Y1291">
        <v>0</v>
      </c>
      <c r="Z1291">
        <v>0</v>
      </c>
    </row>
    <row r="1292" spans="1:26" x14ac:dyDescent="0.3">
      <c r="A1292">
        <v>62450236612</v>
      </c>
      <c r="B1292" t="s">
        <v>1244</v>
      </c>
      <c r="C1292">
        <v>72061481530</v>
      </c>
      <c r="D1292" t="s">
        <v>1250</v>
      </c>
      <c r="E1292" s="1">
        <v>1300000</v>
      </c>
      <c r="F1292">
        <v>13.3</v>
      </c>
      <c r="G1292" s="1">
        <v>1344075</v>
      </c>
      <c r="H1292" s="1">
        <v>1344075</v>
      </c>
      <c r="I1292" s="5">
        <f t="shared" si="62"/>
        <v>0</v>
      </c>
      <c r="J1292" s="8">
        <f t="shared" si="60"/>
        <v>0</v>
      </c>
      <c r="K1292">
        <v>0</v>
      </c>
      <c r="L1292" s="7">
        <f t="shared" si="61"/>
        <v>0</v>
      </c>
      <c r="M1292" s="2">
        <v>42368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 t="str">
        <f>IFERROR(VLOOKUP(S1292,Sheet2!$A$6:$B$31,2,0),"Not Available")</f>
        <v>Not Available</v>
      </c>
      <c r="U1292" t="s">
        <v>21</v>
      </c>
      <c r="V1292">
        <v>0</v>
      </c>
      <c r="W1292" s="1">
        <v>1374120.6</v>
      </c>
      <c r="X1292" t="s">
        <v>22</v>
      </c>
      <c r="Y1292">
        <v>0</v>
      </c>
      <c r="Z1292">
        <v>0</v>
      </c>
    </row>
    <row r="1293" spans="1:26" x14ac:dyDescent="0.3">
      <c r="A1293">
        <v>62450381831</v>
      </c>
      <c r="B1293" t="s">
        <v>1244</v>
      </c>
      <c r="C1293">
        <v>72058630860</v>
      </c>
      <c r="D1293" t="s">
        <v>1251</v>
      </c>
      <c r="E1293" s="1">
        <v>2900000</v>
      </c>
      <c r="F1293">
        <v>13.3</v>
      </c>
      <c r="G1293" s="1">
        <v>2998378</v>
      </c>
      <c r="H1293" s="1">
        <v>3005628</v>
      </c>
      <c r="I1293" s="5">
        <f t="shared" si="62"/>
        <v>7250</v>
      </c>
      <c r="J1293" s="8">
        <f t="shared" si="60"/>
        <v>4.705379072467538E-3</v>
      </c>
      <c r="K1293" s="1">
        <v>7250</v>
      </c>
      <c r="L1293" s="7">
        <f t="shared" si="61"/>
        <v>0</v>
      </c>
      <c r="M1293" s="2">
        <v>42369</v>
      </c>
      <c r="N1293">
        <v>0</v>
      </c>
      <c r="O1293">
        <v>0</v>
      </c>
      <c r="P1293">
        <v>0</v>
      </c>
      <c r="Q1293">
        <v>0</v>
      </c>
      <c r="R1293">
        <v>0</v>
      </c>
      <c r="S1293">
        <v>0</v>
      </c>
      <c r="T1293" t="str">
        <f>IFERROR(VLOOKUP(S1293,Sheet2!$A$6:$B$31,2,0),"Not Available")</f>
        <v>Not Available</v>
      </c>
      <c r="U1293" t="s">
        <v>21</v>
      </c>
      <c r="V1293">
        <v>0</v>
      </c>
      <c r="W1293" s="1">
        <v>1540789.7830000001</v>
      </c>
      <c r="X1293" s="2">
        <v>42439</v>
      </c>
      <c r="Y1293">
        <v>0</v>
      </c>
      <c r="Z1293">
        <v>0</v>
      </c>
    </row>
    <row r="1294" spans="1:26" x14ac:dyDescent="0.3">
      <c r="A1294">
        <v>62450445413</v>
      </c>
      <c r="B1294" t="s">
        <v>1244</v>
      </c>
      <c r="C1294">
        <v>72058897869</v>
      </c>
      <c r="D1294" t="s">
        <v>1252</v>
      </c>
      <c r="E1294" s="1">
        <v>2600000</v>
      </c>
      <c r="F1294">
        <v>13.3</v>
      </c>
      <c r="G1294" s="1">
        <v>2688200</v>
      </c>
      <c r="H1294" s="1">
        <v>2694700</v>
      </c>
      <c r="I1294" s="5">
        <f t="shared" si="62"/>
        <v>6500</v>
      </c>
      <c r="J1294" s="8">
        <f t="shared" si="60"/>
        <v>4.7053790741119327E-3</v>
      </c>
      <c r="K1294" s="1">
        <v>6500</v>
      </c>
      <c r="L1294" s="7">
        <f t="shared" si="61"/>
        <v>0</v>
      </c>
      <c r="M1294" s="2">
        <v>42369</v>
      </c>
      <c r="N1294">
        <v>0</v>
      </c>
      <c r="O1294">
        <v>0</v>
      </c>
      <c r="P1294">
        <v>0</v>
      </c>
      <c r="Q1294">
        <v>0</v>
      </c>
      <c r="R1294">
        <v>0</v>
      </c>
      <c r="S1294">
        <v>0</v>
      </c>
      <c r="T1294" t="str">
        <f>IFERROR(VLOOKUP(S1294,Sheet2!$A$6:$B$31,2,0),"Not Available")</f>
        <v>Not Available</v>
      </c>
      <c r="U1294" t="s">
        <v>21</v>
      </c>
      <c r="V1294">
        <v>0</v>
      </c>
      <c r="W1294" s="1">
        <v>1381397.736</v>
      </c>
      <c r="X1294" s="2">
        <v>42439</v>
      </c>
      <c r="Y1294">
        <v>0</v>
      </c>
      <c r="Z1294">
        <v>0</v>
      </c>
    </row>
    <row r="1295" spans="1:26" x14ac:dyDescent="0.3">
      <c r="A1295">
        <v>62445184365</v>
      </c>
      <c r="B1295" t="s">
        <v>1244</v>
      </c>
      <c r="C1295">
        <v>72078122774</v>
      </c>
      <c r="D1295" t="s">
        <v>1253</v>
      </c>
      <c r="E1295" s="1">
        <v>2660000</v>
      </c>
      <c r="F1295">
        <v>13.3</v>
      </c>
      <c r="G1295" s="1">
        <v>2790420</v>
      </c>
      <c r="H1295" s="1">
        <v>2797170</v>
      </c>
      <c r="I1295" s="5">
        <f t="shared" si="62"/>
        <v>6750</v>
      </c>
      <c r="J1295" s="8">
        <f t="shared" si="60"/>
        <v>2.3928798369421771E-3</v>
      </c>
      <c r="K1295" s="1">
        <v>6750</v>
      </c>
      <c r="L1295" s="7">
        <f t="shared" si="61"/>
        <v>0</v>
      </c>
      <c r="M1295" s="2">
        <v>42329</v>
      </c>
      <c r="N1295">
        <v>1</v>
      </c>
      <c r="O1295">
        <v>1</v>
      </c>
      <c r="P1295">
        <v>0</v>
      </c>
      <c r="Q1295">
        <v>1</v>
      </c>
      <c r="R1295">
        <v>1</v>
      </c>
      <c r="S1295">
        <v>701</v>
      </c>
      <c r="T1295" t="str">
        <f>IFERROR(VLOOKUP(S1295,Sheet2!$A$6:$B$31,2,0),"Not Available")</f>
        <v>Irregularity : 7 to 29 days</v>
      </c>
      <c r="U1295" t="s">
        <v>21</v>
      </c>
      <c r="V1295">
        <v>0</v>
      </c>
      <c r="W1295" s="1">
        <v>2820868.7689999999</v>
      </c>
      <c r="X1295" s="2">
        <v>42439</v>
      </c>
      <c r="Y1295">
        <v>0</v>
      </c>
      <c r="Z1295">
        <v>0</v>
      </c>
    </row>
    <row r="1296" spans="1:26" x14ac:dyDescent="0.3">
      <c r="A1296">
        <v>62445251005</v>
      </c>
      <c r="B1296" t="s">
        <v>1244</v>
      </c>
      <c r="C1296">
        <v>72013075568</v>
      </c>
      <c r="D1296" t="s">
        <v>1254</v>
      </c>
      <c r="E1296" s="1">
        <v>2610000</v>
      </c>
      <c r="F1296">
        <v>13.3</v>
      </c>
      <c r="G1296" s="1">
        <v>2737970</v>
      </c>
      <c r="H1296" s="1">
        <v>2744720</v>
      </c>
      <c r="I1296" s="5">
        <f t="shared" si="62"/>
        <v>6750</v>
      </c>
      <c r="J1296" s="8">
        <f t="shared" si="60"/>
        <v>2.4387204468088479E-3</v>
      </c>
      <c r="K1296" s="1">
        <v>6750</v>
      </c>
      <c r="L1296" s="7">
        <f t="shared" si="61"/>
        <v>0</v>
      </c>
      <c r="M1296" s="2">
        <v>42329</v>
      </c>
      <c r="N1296">
        <v>1</v>
      </c>
      <c r="O1296">
        <v>1</v>
      </c>
      <c r="P1296">
        <v>0</v>
      </c>
      <c r="Q1296">
        <v>1</v>
      </c>
      <c r="R1296">
        <v>1</v>
      </c>
      <c r="S1296">
        <v>701</v>
      </c>
      <c r="T1296" t="str">
        <f>IFERROR(VLOOKUP(S1296,Sheet2!$A$6:$B$31,2,0),"Not Available")</f>
        <v>Irregularity : 7 to 29 days</v>
      </c>
      <c r="U1296" t="s">
        <v>21</v>
      </c>
      <c r="V1296">
        <v>0</v>
      </c>
      <c r="W1296" s="1">
        <v>2767844.92</v>
      </c>
      <c r="X1296" s="2">
        <v>42439</v>
      </c>
      <c r="Y1296">
        <v>0</v>
      </c>
      <c r="Z1296">
        <v>0</v>
      </c>
    </row>
    <row r="1297" spans="1:26" x14ac:dyDescent="0.3">
      <c r="A1297">
        <v>62445558026</v>
      </c>
      <c r="B1297" t="s">
        <v>1244</v>
      </c>
      <c r="C1297">
        <v>72076275053</v>
      </c>
      <c r="D1297" t="s">
        <v>1255</v>
      </c>
      <c r="E1297" s="1">
        <v>2210000</v>
      </c>
      <c r="F1297">
        <v>13.3</v>
      </c>
      <c r="G1297" s="1">
        <v>2315833</v>
      </c>
      <c r="H1297" s="1">
        <v>2321583</v>
      </c>
      <c r="I1297" s="5">
        <f t="shared" si="62"/>
        <v>5750</v>
      </c>
      <c r="J1297" s="8">
        <f t="shared" si="60"/>
        <v>2.4561088416423364E-3</v>
      </c>
      <c r="K1297" s="1">
        <v>5750</v>
      </c>
      <c r="L1297" s="7">
        <f t="shared" si="61"/>
        <v>0</v>
      </c>
      <c r="M1297" s="2">
        <v>42332</v>
      </c>
      <c r="N1297">
        <v>1</v>
      </c>
      <c r="O1297">
        <v>1</v>
      </c>
      <c r="P1297">
        <v>0</v>
      </c>
      <c r="Q1297">
        <v>1</v>
      </c>
      <c r="R1297">
        <v>1</v>
      </c>
      <c r="S1297">
        <v>701</v>
      </c>
      <c r="T1297" t="str">
        <f>IFERROR(VLOOKUP(S1297,Sheet2!$A$6:$B$31,2,0),"Not Available")</f>
        <v>Irregularity : 7 to 29 days</v>
      </c>
      <c r="U1297" t="s">
        <v>21</v>
      </c>
      <c r="V1297">
        <v>0</v>
      </c>
      <c r="W1297" s="1">
        <v>2341101.4619999998</v>
      </c>
      <c r="X1297" s="2">
        <v>42439</v>
      </c>
      <c r="Y1297">
        <v>0</v>
      </c>
      <c r="Z1297">
        <v>0</v>
      </c>
    </row>
    <row r="1298" spans="1:26" x14ac:dyDescent="0.3">
      <c r="A1298">
        <v>62445715569</v>
      </c>
      <c r="B1298" t="s">
        <v>1244</v>
      </c>
      <c r="C1298">
        <v>72076274457</v>
      </c>
      <c r="D1298" t="s">
        <v>1256</v>
      </c>
      <c r="E1298" s="1">
        <v>2310000</v>
      </c>
      <c r="F1298">
        <v>13.3</v>
      </c>
      <c r="G1298" s="1">
        <v>2419741</v>
      </c>
      <c r="H1298" s="1">
        <v>2425741</v>
      </c>
      <c r="I1298" s="5">
        <f t="shared" si="62"/>
        <v>6000</v>
      </c>
      <c r="J1298" s="8">
        <f t="shared" si="60"/>
        <v>2.4528397970235167E-3</v>
      </c>
      <c r="K1298" s="1">
        <v>6000</v>
      </c>
      <c r="L1298" s="7">
        <f t="shared" si="61"/>
        <v>0</v>
      </c>
      <c r="M1298" s="2">
        <v>42333</v>
      </c>
      <c r="N1298">
        <v>1</v>
      </c>
      <c r="O1298">
        <v>1</v>
      </c>
      <c r="P1298">
        <v>0</v>
      </c>
      <c r="Q1298">
        <v>1</v>
      </c>
      <c r="R1298">
        <v>1</v>
      </c>
      <c r="S1298">
        <v>701</v>
      </c>
      <c r="T1298" t="str">
        <f>IFERROR(VLOOKUP(S1298,Sheet2!$A$6:$B$31,2,0),"Not Available")</f>
        <v>Irregularity : 7 to 29 days</v>
      </c>
      <c r="U1298" t="s">
        <v>21</v>
      </c>
      <c r="V1298">
        <v>0</v>
      </c>
      <c r="W1298" s="1">
        <v>2446144.264</v>
      </c>
      <c r="X1298" s="2">
        <v>42439</v>
      </c>
      <c r="Y1298">
        <v>0</v>
      </c>
      <c r="Z1298">
        <v>0</v>
      </c>
    </row>
    <row r="1299" spans="1:26" x14ac:dyDescent="0.3">
      <c r="A1299">
        <v>62446385684</v>
      </c>
      <c r="B1299" t="s">
        <v>1244</v>
      </c>
      <c r="C1299">
        <v>72077283541</v>
      </c>
      <c r="D1299" t="s">
        <v>1257</v>
      </c>
      <c r="E1299" s="1">
        <v>2200000</v>
      </c>
      <c r="F1299">
        <v>13.3</v>
      </c>
      <c r="G1299" s="1">
        <v>2299487</v>
      </c>
      <c r="H1299" s="1">
        <v>2304987</v>
      </c>
      <c r="I1299" s="5">
        <f t="shared" si="62"/>
        <v>5500</v>
      </c>
      <c r="J1299" s="8">
        <f t="shared" si="60"/>
        <v>2.339592076629086E-3</v>
      </c>
      <c r="K1299" s="1">
        <v>5500</v>
      </c>
      <c r="L1299" s="7">
        <f t="shared" si="61"/>
        <v>0</v>
      </c>
      <c r="M1299" s="2">
        <v>42339</v>
      </c>
      <c r="N1299">
        <v>0</v>
      </c>
      <c r="O1299">
        <v>0</v>
      </c>
      <c r="P1299">
        <v>0</v>
      </c>
      <c r="Q1299">
        <v>1</v>
      </c>
      <c r="R1299">
        <v>1</v>
      </c>
      <c r="S1299">
        <v>701</v>
      </c>
      <c r="T1299" t="str">
        <f>IFERROR(VLOOKUP(S1299,Sheet2!$A$6:$B$31,2,0),"Not Available")</f>
        <v>Irregularity : 7 to 29 days</v>
      </c>
      <c r="U1299" t="s">
        <v>21</v>
      </c>
      <c r="V1299">
        <v>0</v>
      </c>
      <c r="W1299" s="1">
        <v>2350837.1630000002</v>
      </c>
      <c r="X1299" s="2">
        <v>42439</v>
      </c>
      <c r="Y1299">
        <v>0</v>
      </c>
      <c r="Z1299">
        <v>0</v>
      </c>
    </row>
    <row r="1300" spans="1:26" x14ac:dyDescent="0.3">
      <c r="A1300">
        <v>62450031397</v>
      </c>
      <c r="B1300" t="s">
        <v>1258</v>
      </c>
      <c r="C1300">
        <v>72237034388</v>
      </c>
      <c r="D1300" t="s">
        <v>1259</v>
      </c>
      <c r="E1300" s="1">
        <v>250000</v>
      </c>
      <c r="F1300">
        <v>12.55</v>
      </c>
      <c r="G1300" s="1">
        <v>258180</v>
      </c>
      <c r="H1300" s="1">
        <v>259430</v>
      </c>
      <c r="I1300" s="5">
        <f t="shared" si="62"/>
        <v>1250</v>
      </c>
      <c r="J1300" s="8">
        <f t="shared" si="60"/>
        <v>4.7434069205244452E-3</v>
      </c>
      <c r="K1300" s="1">
        <v>1250</v>
      </c>
      <c r="L1300" s="7">
        <f t="shared" si="61"/>
        <v>0</v>
      </c>
      <c r="M1300" s="2">
        <v>42367</v>
      </c>
      <c r="N1300">
        <v>0</v>
      </c>
      <c r="O1300">
        <v>0</v>
      </c>
      <c r="P1300">
        <v>0</v>
      </c>
      <c r="Q1300">
        <v>0</v>
      </c>
      <c r="R1300">
        <v>0</v>
      </c>
      <c r="S1300">
        <v>0</v>
      </c>
      <c r="T1300" t="str">
        <f>IFERROR(VLOOKUP(S1300,Sheet2!$A$6:$B$31,2,0),"Not Available")</f>
        <v>Not Available</v>
      </c>
      <c r="U1300" t="s">
        <v>21</v>
      </c>
      <c r="V1300">
        <v>0</v>
      </c>
      <c r="W1300" s="1">
        <v>263523.67</v>
      </c>
      <c r="X1300" s="2">
        <v>42439</v>
      </c>
      <c r="Y1300">
        <v>0</v>
      </c>
      <c r="Z1300">
        <v>0</v>
      </c>
    </row>
    <row r="1301" spans="1:26" x14ac:dyDescent="0.3">
      <c r="A1301">
        <v>62239653130</v>
      </c>
      <c r="B1301" t="s">
        <v>978</v>
      </c>
      <c r="C1301">
        <v>72109460926</v>
      </c>
      <c r="D1301" t="s">
        <v>1260</v>
      </c>
      <c r="E1301" s="1">
        <v>250000</v>
      </c>
      <c r="F1301">
        <v>0</v>
      </c>
      <c r="G1301" s="1">
        <v>95491</v>
      </c>
      <c r="H1301" s="1">
        <v>143996.70000000001</v>
      </c>
      <c r="I1301" s="5">
        <f t="shared" si="62"/>
        <v>48505.700000000012</v>
      </c>
      <c r="J1301" s="8">
        <f t="shared" si="60"/>
        <v>7.2515622664075368</v>
      </c>
      <c r="K1301" s="1">
        <v>48505.7</v>
      </c>
      <c r="L1301" s="7">
        <f t="shared" si="61"/>
        <v>0</v>
      </c>
      <c r="M1301" s="2">
        <v>41120</v>
      </c>
      <c r="N1301">
        <v>34</v>
      </c>
      <c r="O1301">
        <v>27</v>
      </c>
      <c r="P1301">
        <v>7</v>
      </c>
      <c r="Q1301">
        <v>4</v>
      </c>
      <c r="R1301">
        <v>4</v>
      </c>
      <c r="S1301">
        <v>506</v>
      </c>
      <c r="T1301" t="str">
        <f>IFERROR(VLOOKUP(S1301,Sheet2!$A$6:$B$31,2,0),"Not Available")</f>
        <v>3 EMI =&gt; 30 days over-due</v>
      </c>
      <c r="U1301" t="s">
        <v>21</v>
      </c>
      <c r="V1301">
        <v>0</v>
      </c>
      <c r="W1301" s="1">
        <v>6689</v>
      </c>
      <c r="X1301" s="2">
        <v>42248</v>
      </c>
      <c r="Y1301">
        <v>0</v>
      </c>
      <c r="Z1301">
        <v>0</v>
      </c>
    </row>
    <row r="1302" spans="1:26" x14ac:dyDescent="0.3">
      <c r="A1302">
        <v>62242201440</v>
      </c>
      <c r="B1302" t="s">
        <v>1261</v>
      </c>
      <c r="C1302">
        <v>72109363682</v>
      </c>
      <c r="D1302" t="s">
        <v>1262</v>
      </c>
      <c r="E1302" s="1">
        <v>250000</v>
      </c>
      <c r="F1302">
        <v>0</v>
      </c>
      <c r="G1302" s="1">
        <v>36010</v>
      </c>
      <c r="H1302" s="1">
        <v>44943.47</v>
      </c>
      <c r="I1302" s="5">
        <f t="shared" si="62"/>
        <v>8933.4700000000012</v>
      </c>
      <c r="J1302" s="8">
        <f t="shared" si="60"/>
        <v>1.4563857189435934</v>
      </c>
      <c r="K1302" s="1">
        <v>8933.4699999999993</v>
      </c>
      <c r="L1302" s="7">
        <f t="shared" si="61"/>
        <v>0</v>
      </c>
      <c r="M1302" s="2">
        <v>41138</v>
      </c>
      <c r="N1302">
        <v>40</v>
      </c>
      <c r="O1302">
        <v>39</v>
      </c>
      <c r="P1302">
        <v>1</v>
      </c>
      <c r="Q1302">
        <v>6</v>
      </c>
      <c r="R1302">
        <v>6</v>
      </c>
      <c r="S1302">
        <v>802</v>
      </c>
      <c r="T1302" t="str">
        <f>IFERROR(VLOOKUP(S1302,Sheet2!$A$6:$B$31,2,0),"Not Available")</f>
        <v>Doubtful &gt;= 1 year</v>
      </c>
      <c r="U1302" t="s">
        <v>21</v>
      </c>
      <c r="V1302">
        <v>0</v>
      </c>
      <c r="W1302" s="1">
        <v>6134</v>
      </c>
      <c r="X1302" s="2">
        <v>42430</v>
      </c>
      <c r="Y1302">
        <v>0</v>
      </c>
      <c r="Z1302">
        <v>0</v>
      </c>
    </row>
    <row r="1303" spans="1:26" x14ac:dyDescent="0.3">
      <c r="A1303">
        <v>62121654092</v>
      </c>
      <c r="B1303" t="s">
        <v>1261</v>
      </c>
      <c r="C1303">
        <v>72057648712</v>
      </c>
      <c r="D1303" t="s">
        <v>1263</v>
      </c>
      <c r="E1303" s="1">
        <v>70000</v>
      </c>
      <c r="F1303">
        <v>0</v>
      </c>
      <c r="G1303">
        <v>0</v>
      </c>
      <c r="H1303" s="1">
        <v>2729</v>
      </c>
      <c r="I1303" s="5">
        <f t="shared" si="62"/>
        <v>2729</v>
      </c>
      <c r="J1303" s="8">
        <f t="shared" si="60"/>
        <v>1.7174323473882944</v>
      </c>
      <c r="K1303" s="1">
        <v>2729</v>
      </c>
      <c r="L1303" s="7">
        <f t="shared" si="61"/>
        <v>0</v>
      </c>
      <c r="M1303" s="2">
        <v>40208</v>
      </c>
      <c r="N1303">
        <v>60</v>
      </c>
      <c r="O1303">
        <v>58</v>
      </c>
      <c r="P1303">
        <v>2</v>
      </c>
      <c r="Q1303">
        <v>8</v>
      </c>
      <c r="R1303">
        <v>8</v>
      </c>
      <c r="S1303">
        <v>712</v>
      </c>
      <c r="T1303" t="str">
        <f>IFERROR(VLOOKUP(S1303,Sheet2!$A$6:$B$31,2,0),"Not Available")</f>
        <v>Security Erosion &gt; 90%</v>
      </c>
      <c r="U1303" t="s">
        <v>21</v>
      </c>
      <c r="V1303">
        <v>0</v>
      </c>
      <c r="W1303" s="1">
        <v>1589</v>
      </c>
      <c r="X1303" s="2">
        <v>41912</v>
      </c>
      <c r="Y1303">
        <v>0</v>
      </c>
      <c r="Z1303">
        <v>0</v>
      </c>
    </row>
    <row r="1304" spans="1:26" x14ac:dyDescent="0.3">
      <c r="A1304">
        <v>62387623229</v>
      </c>
      <c r="B1304" t="s">
        <v>1261</v>
      </c>
      <c r="C1304">
        <v>72165047424</v>
      </c>
      <c r="D1304" t="s">
        <v>1264</v>
      </c>
      <c r="E1304" s="1">
        <v>10000</v>
      </c>
      <c r="F1304">
        <v>0</v>
      </c>
      <c r="G1304">
        <v>0</v>
      </c>
      <c r="H1304" s="1">
        <v>2400</v>
      </c>
      <c r="I1304" s="5">
        <f t="shared" si="62"/>
        <v>2400</v>
      </c>
      <c r="J1304" s="8">
        <f t="shared" si="60"/>
        <v>0.23103581055063535</v>
      </c>
      <c r="K1304" s="1">
        <v>2400</v>
      </c>
      <c r="L1304" s="7">
        <f t="shared" si="61"/>
        <v>0</v>
      </c>
      <c r="M1304" s="2">
        <v>41984</v>
      </c>
      <c r="N1304">
        <v>5</v>
      </c>
      <c r="O1304">
        <v>5</v>
      </c>
      <c r="P1304">
        <v>0</v>
      </c>
      <c r="Q1304">
        <v>8</v>
      </c>
      <c r="R1304">
        <v>8</v>
      </c>
      <c r="S1304">
        <v>712</v>
      </c>
      <c r="T1304" t="str">
        <f>IFERROR(VLOOKUP(S1304,Sheet2!$A$6:$B$31,2,0),"Not Available")</f>
        <v>Security Erosion &gt; 90%</v>
      </c>
      <c r="U1304" t="s">
        <v>21</v>
      </c>
      <c r="V1304">
        <v>0</v>
      </c>
      <c r="W1304" s="1">
        <v>10388</v>
      </c>
      <c r="X1304" s="2">
        <v>42338</v>
      </c>
      <c r="Y1304">
        <v>0</v>
      </c>
      <c r="Z1304">
        <v>0</v>
      </c>
    </row>
    <row r="1305" spans="1:26" x14ac:dyDescent="0.3">
      <c r="A1305">
        <v>62387626219</v>
      </c>
      <c r="B1305" t="s">
        <v>1261</v>
      </c>
      <c r="C1305">
        <v>72165047424</v>
      </c>
      <c r="D1305" t="s">
        <v>1264</v>
      </c>
      <c r="E1305" s="1">
        <v>25000</v>
      </c>
      <c r="F1305">
        <v>0</v>
      </c>
      <c r="G1305">
        <v>0</v>
      </c>
      <c r="H1305" s="1">
        <v>22979</v>
      </c>
      <c r="I1305" s="5">
        <f t="shared" si="62"/>
        <v>22979</v>
      </c>
      <c r="J1305" s="8">
        <f t="shared" si="60"/>
        <v>0.81621852022875008</v>
      </c>
      <c r="K1305" s="1">
        <v>22979</v>
      </c>
      <c r="L1305" s="7">
        <f t="shared" si="61"/>
        <v>0</v>
      </c>
      <c r="M1305" s="2">
        <v>41984</v>
      </c>
      <c r="N1305">
        <v>5</v>
      </c>
      <c r="O1305">
        <v>4</v>
      </c>
      <c r="P1305">
        <v>1</v>
      </c>
      <c r="Q1305">
        <v>8</v>
      </c>
      <c r="R1305">
        <v>8</v>
      </c>
      <c r="S1305">
        <v>712</v>
      </c>
      <c r="T1305" t="str">
        <f>IFERROR(VLOOKUP(S1305,Sheet2!$A$6:$B$31,2,0),"Not Available")</f>
        <v>Security Erosion &gt; 90%</v>
      </c>
      <c r="U1305" t="s">
        <v>21</v>
      </c>
      <c r="V1305">
        <v>0</v>
      </c>
      <c r="W1305" s="1">
        <v>28153</v>
      </c>
      <c r="X1305" s="2">
        <v>42338</v>
      </c>
      <c r="Y1305">
        <v>0</v>
      </c>
      <c r="Z1305">
        <v>0</v>
      </c>
    </row>
    <row r="1306" spans="1:26" x14ac:dyDescent="0.3">
      <c r="A1306">
        <v>62111947080</v>
      </c>
      <c r="B1306" t="s">
        <v>1265</v>
      </c>
      <c r="C1306">
        <v>72051822562</v>
      </c>
      <c r="D1306" t="s">
        <v>1266</v>
      </c>
      <c r="E1306" s="1">
        <v>1922000</v>
      </c>
      <c r="F1306">
        <v>15.4</v>
      </c>
      <c r="G1306">
        <v>0</v>
      </c>
      <c r="H1306" s="1">
        <v>82685</v>
      </c>
      <c r="I1306" s="5">
        <f t="shared" si="62"/>
        <v>82685</v>
      </c>
      <c r="J1306" s="8">
        <f t="shared" si="60"/>
        <v>2.1512384223124155</v>
      </c>
      <c r="K1306" s="1">
        <v>82685</v>
      </c>
      <c r="L1306" s="7">
        <f t="shared" si="61"/>
        <v>0</v>
      </c>
      <c r="M1306" s="2">
        <v>40110</v>
      </c>
      <c r="N1306">
        <v>0</v>
      </c>
      <c r="O1306">
        <v>0</v>
      </c>
      <c r="P1306">
        <v>0</v>
      </c>
      <c r="Q1306">
        <v>4</v>
      </c>
      <c r="R1306">
        <v>4</v>
      </c>
      <c r="S1306">
        <v>506</v>
      </c>
      <c r="T1306" t="str">
        <f>IFERROR(VLOOKUP(S1306,Sheet2!$A$6:$B$31,2,0),"Not Available")</f>
        <v>3 EMI =&gt; 30 days over-due</v>
      </c>
      <c r="U1306" t="s">
        <v>21</v>
      </c>
      <c r="V1306">
        <v>0</v>
      </c>
      <c r="W1306" s="1">
        <v>38436</v>
      </c>
      <c r="X1306" s="2">
        <v>42420</v>
      </c>
      <c r="Y1306" s="1">
        <v>256409</v>
      </c>
      <c r="Z1306" s="1">
        <v>353500.13</v>
      </c>
    </row>
    <row r="1307" spans="1:26" x14ac:dyDescent="0.3">
      <c r="A1307">
        <v>62453992815</v>
      </c>
      <c r="B1307" t="s">
        <v>1267</v>
      </c>
      <c r="C1307">
        <v>72238650646</v>
      </c>
      <c r="D1307" t="s">
        <v>1268</v>
      </c>
      <c r="E1307" s="1">
        <v>3500000</v>
      </c>
      <c r="F1307">
        <v>13.5</v>
      </c>
      <c r="G1307" s="1">
        <v>2242804</v>
      </c>
      <c r="H1307" s="1">
        <v>2251554</v>
      </c>
      <c r="I1307" s="5">
        <f t="shared" si="62"/>
        <v>8750</v>
      </c>
      <c r="J1307" s="8">
        <f t="shared" si="60"/>
        <v>0.1229157009004453</v>
      </c>
      <c r="K1307" s="1">
        <v>8750</v>
      </c>
      <c r="L1307" s="7">
        <f t="shared" si="61"/>
        <v>0</v>
      </c>
      <c r="M1307" s="2">
        <v>42399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 t="str">
        <f>IFERROR(VLOOKUP(S1307,Sheet2!$A$6:$B$31,2,0),"Not Available")</f>
        <v>Not Available</v>
      </c>
      <c r="U1307" t="s">
        <v>21</v>
      </c>
      <c r="V1307">
        <v>21782</v>
      </c>
      <c r="W1307" s="1">
        <v>71187</v>
      </c>
      <c r="X1307" s="2">
        <v>42439</v>
      </c>
      <c r="Y1307">
        <v>0</v>
      </c>
      <c r="Z1307">
        <v>0</v>
      </c>
    </row>
    <row r="1308" spans="1:26" x14ac:dyDescent="0.3">
      <c r="A1308">
        <v>62407461834</v>
      </c>
      <c r="B1308" t="s">
        <v>1267</v>
      </c>
      <c r="C1308">
        <v>72215826096</v>
      </c>
      <c r="D1308" t="s">
        <v>1269</v>
      </c>
      <c r="E1308" s="1">
        <v>400000</v>
      </c>
      <c r="F1308">
        <v>12.55</v>
      </c>
      <c r="G1308" s="1">
        <v>329587</v>
      </c>
      <c r="H1308" s="1">
        <v>394068</v>
      </c>
      <c r="I1308" s="5">
        <f t="shared" si="62"/>
        <v>64481</v>
      </c>
      <c r="J1308" s="8">
        <f t="shared" si="60"/>
        <v>6.8816435432230527</v>
      </c>
      <c r="K1308" s="1">
        <v>64481</v>
      </c>
      <c r="L1308" s="7">
        <f t="shared" si="61"/>
        <v>0</v>
      </c>
      <c r="M1308" s="2">
        <v>42074</v>
      </c>
      <c r="N1308">
        <v>0</v>
      </c>
      <c r="O1308">
        <v>0</v>
      </c>
      <c r="P1308">
        <v>0</v>
      </c>
      <c r="Q1308">
        <v>4</v>
      </c>
      <c r="R1308">
        <v>4</v>
      </c>
      <c r="S1308">
        <v>506</v>
      </c>
      <c r="T1308" t="str">
        <f>IFERROR(VLOOKUP(S1308,Sheet2!$A$6:$B$31,2,0),"Not Available")</f>
        <v>3 EMI =&gt; 30 days over-due</v>
      </c>
      <c r="U1308" t="s">
        <v>21</v>
      </c>
      <c r="V1308">
        <v>0</v>
      </c>
      <c r="W1308" s="1">
        <v>9370</v>
      </c>
      <c r="X1308" s="2">
        <v>42338</v>
      </c>
      <c r="Y1308" s="1">
        <v>11784</v>
      </c>
      <c r="Z1308" s="1">
        <v>24615.56</v>
      </c>
    </row>
    <row r="1309" spans="1:26" x14ac:dyDescent="0.3">
      <c r="A1309">
        <v>62150991610</v>
      </c>
      <c r="B1309" t="s">
        <v>1270</v>
      </c>
      <c r="C1309">
        <v>72062922440</v>
      </c>
      <c r="D1309" t="s">
        <v>1271</v>
      </c>
      <c r="E1309" s="1">
        <v>10000000</v>
      </c>
      <c r="F1309">
        <v>12.25</v>
      </c>
      <c r="G1309" s="1">
        <v>2967535</v>
      </c>
      <c r="H1309" s="1">
        <v>1040693</v>
      </c>
      <c r="I1309" s="5">
        <f t="shared" si="62"/>
        <v>0</v>
      </c>
      <c r="J1309" s="8">
        <f t="shared" si="60"/>
        <v>0</v>
      </c>
      <c r="K1309">
        <v>0</v>
      </c>
      <c r="L1309" s="7">
        <f t="shared" si="61"/>
        <v>0</v>
      </c>
      <c r="M1309" s="2">
        <v>40420</v>
      </c>
      <c r="N1309">
        <v>0</v>
      </c>
      <c r="O1309">
        <v>0</v>
      </c>
      <c r="P1309">
        <v>0</v>
      </c>
      <c r="Q1309">
        <v>0</v>
      </c>
      <c r="R1309">
        <v>0</v>
      </c>
      <c r="S1309">
        <v>0</v>
      </c>
      <c r="T1309" t="str">
        <f>IFERROR(VLOOKUP(S1309,Sheet2!$A$6:$B$31,2,0),"Not Available")</f>
        <v>Not Available</v>
      </c>
      <c r="U1309" t="s">
        <v>21</v>
      </c>
      <c r="V1309">
        <v>0</v>
      </c>
      <c r="W1309" s="1">
        <v>180299</v>
      </c>
      <c r="X1309" t="s">
        <v>22</v>
      </c>
      <c r="Y1309">
        <v>0</v>
      </c>
      <c r="Z1309">
        <v>0</v>
      </c>
    </row>
    <row r="1310" spans="1:26" x14ac:dyDescent="0.3">
      <c r="A1310">
        <v>62215728887</v>
      </c>
      <c r="B1310" t="s">
        <v>1270</v>
      </c>
      <c r="C1310">
        <v>72074768551</v>
      </c>
      <c r="D1310" t="s">
        <v>1272</v>
      </c>
      <c r="E1310" s="1">
        <v>5000000</v>
      </c>
      <c r="F1310">
        <v>10.3</v>
      </c>
      <c r="G1310" s="1">
        <v>2600586</v>
      </c>
      <c r="H1310" s="1">
        <v>1382924</v>
      </c>
      <c r="I1310" s="5">
        <f t="shared" si="62"/>
        <v>0</v>
      </c>
      <c r="J1310" s="8">
        <f t="shared" si="60"/>
        <v>0</v>
      </c>
      <c r="K1310">
        <v>0</v>
      </c>
      <c r="L1310" s="7">
        <f t="shared" si="61"/>
        <v>0</v>
      </c>
      <c r="M1310" s="2">
        <v>40914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 t="str">
        <f>IFERROR(VLOOKUP(S1310,Sheet2!$A$6:$B$31,2,0),"Not Available")</f>
        <v>Not Available</v>
      </c>
      <c r="U1310" t="s">
        <v>21</v>
      </c>
      <c r="V1310">
        <v>0</v>
      </c>
      <c r="W1310" s="1">
        <v>104339</v>
      </c>
      <c r="X1310" t="s">
        <v>22</v>
      </c>
      <c r="Y1310">
        <v>0</v>
      </c>
      <c r="Z1310">
        <v>0</v>
      </c>
    </row>
    <row r="1311" spans="1:26" x14ac:dyDescent="0.3">
      <c r="A1311">
        <v>62257017771</v>
      </c>
      <c r="B1311" t="s">
        <v>1270</v>
      </c>
      <c r="C1311">
        <v>72101498052</v>
      </c>
      <c r="D1311" t="s">
        <v>1273</v>
      </c>
      <c r="E1311" s="1">
        <v>4000000</v>
      </c>
      <c r="F1311">
        <v>11.3</v>
      </c>
      <c r="G1311" s="1">
        <v>5066023</v>
      </c>
      <c r="H1311" s="1">
        <v>2718825</v>
      </c>
      <c r="I1311" s="5">
        <f t="shared" si="62"/>
        <v>0</v>
      </c>
      <c r="J1311" s="8">
        <f t="shared" si="60"/>
        <v>0</v>
      </c>
      <c r="K1311">
        <v>0</v>
      </c>
      <c r="L1311" s="7">
        <f t="shared" si="61"/>
        <v>0</v>
      </c>
      <c r="M1311" s="2">
        <v>41232</v>
      </c>
      <c r="N1311">
        <v>0</v>
      </c>
      <c r="O1311">
        <v>0</v>
      </c>
      <c r="P1311">
        <v>0</v>
      </c>
      <c r="Q1311">
        <v>0</v>
      </c>
      <c r="R1311">
        <v>0</v>
      </c>
      <c r="S1311">
        <v>0</v>
      </c>
      <c r="T1311" t="str">
        <f>IFERROR(VLOOKUP(S1311,Sheet2!$A$6:$B$31,2,0),"Not Available")</f>
        <v>Not Available</v>
      </c>
      <c r="U1311" t="s">
        <v>21</v>
      </c>
      <c r="V1311">
        <v>0</v>
      </c>
      <c r="W1311" s="1">
        <v>12002</v>
      </c>
      <c r="X1311" t="s">
        <v>22</v>
      </c>
      <c r="Y1311">
        <v>0</v>
      </c>
      <c r="Z1311">
        <v>0</v>
      </c>
    </row>
    <row r="1312" spans="1:26" x14ac:dyDescent="0.3">
      <c r="A1312">
        <v>62452506431</v>
      </c>
      <c r="B1312" t="s">
        <v>779</v>
      </c>
      <c r="C1312">
        <v>72076374075</v>
      </c>
      <c r="D1312" t="s">
        <v>1274</v>
      </c>
      <c r="E1312" s="1">
        <v>500000</v>
      </c>
      <c r="F1312">
        <v>10.75</v>
      </c>
      <c r="G1312" s="1">
        <v>501914</v>
      </c>
      <c r="H1312" s="1">
        <v>503164</v>
      </c>
      <c r="I1312" s="5">
        <f t="shared" si="62"/>
        <v>1250</v>
      </c>
      <c r="J1312" s="8">
        <f t="shared" si="60"/>
        <v>0.65295189102703066</v>
      </c>
      <c r="K1312" s="1">
        <v>1250</v>
      </c>
      <c r="L1312" s="7">
        <f t="shared" si="61"/>
        <v>0</v>
      </c>
      <c r="M1312" s="2">
        <v>42388</v>
      </c>
      <c r="N1312">
        <v>1</v>
      </c>
      <c r="O1312">
        <v>0</v>
      </c>
      <c r="P1312">
        <v>1</v>
      </c>
      <c r="Q1312">
        <v>1</v>
      </c>
      <c r="R1312">
        <v>1</v>
      </c>
      <c r="S1312">
        <v>701</v>
      </c>
      <c r="T1312" t="str">
        <f>IFERROR(VLOOKUP(S1312,Sheet2!$A$6:$B$31,2,0),"Not Available")</f>
        <v>Irregularity : 7 to 29 days</v>
      </c>
      <c r="U1312" t="s">
        <v>21</v>
      </c>
      <c r="V1312">
        <v>0</v>
      </c>
      <c r="W1312" s="1">
        <v>1914.383</v>
      </c>
      <c r="X1312" s="2">
        <v>42439</v>
      </c>
      <c r="Y1312">
        <v>0</v>
      </c>
      <c r="Z1312" s="1">
        <v>8843.74</v>
      </c>
    </row>
    <row r="1313" spans="1:26" x14ac:dyDescent="0.3">
      <c r="A1313">
        <v>62452867943</v>
      </c>
      <c r="B1313" t="s">
        <v>779</v>
      </c>
      <c r="C1313">
        <v>72012201143</v>
      </c>
      <c r="D1313" t="s">
        <v>1275</v>
      </c>
      <c r="E1313" s="1">
        <v>270000</v>
      </c>
      <c r="F1313">
        <v>10.75</v>
      </c>
      <c r="G1313" s="1">
        <v>270795</v>
      </c>
      <c r="H1313" s="1">
        <v>271545</v>
      </c>
      <c r="I1313" s="5">
        <f t="shared" si="62"/>
        <v>750</v>
      </c>
      <c r="J1313" s="8">
        <f t="shared" si="60"/>
        <v>0.9431530234342087</v>
      </c>
      <c r="K1313">
        <v>750</v>
      </c>
      <c r="L1313" s="7">
        <f t="shared" si="61"/>
        <v>0</v>
      </c>
      <c r="M1313" s="2">
        <v>42391</v>
      </c>
      <c r="N1313">
        <v>1</v>
      </c>
      <c r="O1313">
        <v>0</v>
      </c>
      <c r="P1313">
        <v>1</v>
      </c>
      <c r="Q1313">
        <v>1</v>
      </c>
      <c r="R1313">
        <v>1</v>
      </c>
      <c r="S1313">
        <v>701</v>
      </c>
      <c r="T1313" t="str">
        <f>IFERROR(VLOOKUP(S1313,Sheet2!$A$6:$B$31,2,0),"Not Available")</f>
        <v>Irregularity : 7 to 29 days</v>
      </c>
      <c r="U1313" t="s">
        <v>21</v>
      </c>
      <c r="V1313">
        <v>0</v>
      </c>
      <c r="W1313">
        <v>795.20500000000004</v>
      </c>
      <c r="X1313" s="2">
        <v>42439</v>
      </c>
      <c r="Y1313">
        <v>0</v>
      </c>
      <c r="Z1313" s="1">
        <v>4776.04</v>
      </c>
    </row>
    <row r="1314" spans="1:26" x14ac:dyDescent="0.3">
      <c r="A1314">
        <v>62452871176</v>
      </c>
      <c r="B1314" t="s">
        <v>779</v>
      </c>
      <c r="C1314">
        <v>72108590605</v>
      </c>
      <c r="D1314" t="s">
        <v>1276</v>
      </c>
      <c r="E1314" s="1">
        <v>360000</v>
      </c>
      <c r="F1314">
        <v>10.75</v>
      </c>
      <c r="G1314" s="1">
        <v>361061</v>
      </c>
      <c r="H1314" s="1">
        <v>362061</v>
      </c>
      <c r="I1314" s="5">
        <f t="shared" si="62"/>
        <v>1000</v>
      </c>
      <c r="J1314" s="8">
        <f t="shared" si="60"/>
        <v>2.6512790812240504E-3</v>
      </c>
      <c r="K1314" s="1">
        <v>1000</v>
      </c>
      <c r="L1314" s="7">
        <f t="shared" si="61"/>
        <v>0</v>
      </c>
      <c r="M1314" s="2">
        <v>42390</v>
      </c>
      <c r="N1314">
        <v>1</v>
      </c>
      <c r="O1314">
        <v>1</v>
      </c>
      <c r="P1314">
        <v>0</v>
      </c>
      <c r="Q1314">
        <v>1</v>
      </c>
      <c r="R1314">
        <v>1</v>
      </c>
      <c r="S1314">
        <v>701</v>
      </c>
      <c r="T1314" t="str">
        <f>IFERROR(VLOOKUP(S1314,Sheet2!$A$6:$B$31,2,0),"Not Available")</f>
        <v>Irregularity : 7 to 29 days</v>
      </c>
      <c r="U1314" t="s">
        <v>21</v>
      </c>
      <c r="V1314">
        <v>0</v>
      </c>
      <c r="W1314" s="1">
        <v>377176.43800000002</v>
      </c>
      <c r="X1314" s="2">
        <v>42439</v>
      </c>
      <c r="Y1314">
        <v>0</v>
      </c>
      <c r="Z1314" s="1">
        <v>6368.18</v>
      </c>
    </row>
    <row r="1315" spans="1:26" x14ac:dyDescent="0.3">
      <c r="A1315">
        <v>62452880487</v>
      </c>
      <c r="B1315" t="s">
        <v>779</v>
      </c>
      <c r="C1315">
        <v>72238205367</v>
      </c>
      <c r="D1315" t="s">
        <v>1277</v>
      </c>
      <c r="E1315" s="1">
        <v>750000</v>
      </c>
      <c r="F1315">
        <v>10.75</v>
      </c>
      <c r="G1315" s="1">
        <v>752430</v>
      </c>
      <c r="H1315" s="1">
        <v>754430</v>
      </c>
      <c r="I1315" s="5">
        <f t="shared" si="62"/>
        <v>2000</v>
      </c>
      <c r="J1315" s="8">
        <f t="shared" si="60"/>
        <v>0.8231150459668598</v>
      </c>
      <c r="K1315" s="1">
        <v>2000</v>
      </c>
      <c r="L1315" s="7">
        <f t="shared" si="61"/>
        <v>0</v>
      </c>
      <c r="M1315" s="2">
        <v>42390</v>
      </c>
      <c r="N1315">
        <v>1</v>
      </c>
      <c r="O1315">
        <v>0</v>
      </c>
      <c r="P1315">
        <v>1</v>
      </c>
      <c r="Q1315">
        <v>1</v>
      </c>
      <c r="R1315">
        <v>1</v>
      </c>
      <c r="S1315">
        <v>701</v>
      </c>
      <c r="T1315" t="str">
        <f>IFERROR(VLOOKUP(S1315,Sheet2!$A$6:$B$31,2,0),"Not Available")</f>
        <v>Irregularity : 7 to 29 days</v>
      </c>
      <c r="U1315" t="s">
        <v>21</v>
      </c>
      <c r="V1315">
        <v>0</v>
      </c>
      <c r="W1315" s="1">
        <v>2429.7939999999999</v>
      </c>
      <c r="X1315" s="2">
        <v>42439</v>
      </c>
      <c r="Y1315">
        <v>0</v>
      </c>
      <c r="Z1315" s="1">
        <v>13266.38</v>
      </c>
    </row>
    <row r="1316" spans="1:26" x14ac:dyDescent="0.3">
      <c r="A1316">
        <v>62452887631</v>
      </c>
      <c r="B1316" t="s">
        <v>779</v>
      </c>
      <c r="C1316">
        <v>72238205221</v>
      </c>
      <c r="D1316" t="s">
        <v>1278</v>
      </c>
      <c r="E1316" s="1">
        <v>300000</v>
      </c>
      <c r="F1316">
        <v>10.75</v>
      </c>
      <c r="G1316" s="1">
        <v>300972</v>
      </c>
      <c r="H1316" s="1">
        <v>301722</v>
      </c>
      <c r="I1316" s="5">
        <f t="shared" si="62"/>
        <v>750</v>
      </c>
      <c r="J1316" s="8">
        <f t="shared" si="60"/>
        <v>0.77167083197433528</v>
      </c>
      <c r="K1316">
        <v>750</v>
      </c>
      <c r="L1316" s="7">
        <f t="shared" si="61"/>
        <v>0</v>
      </c>
      <c r="M1316" s="2">
        <v>42390</v>
      </c>
      <c r="N1316">
        <v>1</v>
      </c>
      <c r="O1316">
        <v>0</v>
      </c>
      <c r="P1316">
        <v>1</v>
      </c>
      <c r="Q1316">
        <v>1</v>
      </c>
      <c r="R1316">
        <v>1</v>
      </c>
      <c r="S1316">
        <v>701</v>
      </c>
      <c r="T1316" t="str">
        <f>IFERROR(VLOOKUP(S1316,Sheet2!$A$6:$B$31,2,0),"Not Available")</f>
        <v>Irregularity : 7 to 29 days</v>
      </c>
      <c r="U1316" t="s">
        <v>21</v>
      </c>
      <c r="V1316">
        <v>0</v>
      </c>
      <c r="W1316">
        <v>971.91700000000003</v>
      </c>
      <c r="X1316" s="2">
        <v>42439</v>
      </c>
      <c r="Y1316">
        <v>0</v>
      </c>
      <c r="Z1316" s="1">
        <v>5306.44</v>
      </c>
    </row>
    <row r="1317" spans="1:26" x14ac:dyDescent="0.3">
      <c r="A1317">
        <v>62453542356</v>
      </c>
      <c r="B1317" t="s">
        <v>779</v>
      </c>
      <c r="C1317">
        <v>72061887325</v>
      </c>
      <c r="D1317" t="s">
        <v>1279</v>
      </c>
      <c r="E1317" s="1">
        <v>500000</v>
      </c>
      <c r="F1317">
        <v>10.75</v>
      </c>
      <c r="G1317" s="1">
        <v>500589</v>
      </c>
      <c r="H1317" s="1">
        <v>501839</v>
      </c>
      <c r="I1317" s="5">
        <f t="shared" si="62"/>
        <v>1250</v>
      </c>
      <c r="J1317" s="8">
        <f t="shared" si="60"/>
        <v>2.1220933687128736</v>
      </c>
      <c r="K1317" s="1">
        <v>1250</v>
      </c>
      <c r="L1317" s="7">
        <f t="shared" si="61"/>
        <v>0</v>
      </c>
      <c r="M1317" s="2">
        <v>42397</v>
      </c>
      <c r="N1317">
        <v>0</v>
      </c>
      <c r="O1317">
        <v>0</v>
      </c>
      <c r="P1317">
        <v>0</v>
      </c>
      <c r="Q1317">
        <v>1</v>
      </c>
      <c r="R1317">
        <v>1</v>
      </c>
      <c r="S1317">
        <v>701</v>
      </c>
      <c r="T1317" t="str">
        <f>IFERROR(VLOOKUP(S1317,Sheet2!$A$6:$B$31,2,0),"Not Available")</f>
        <v>Irregularity : 7 to 29 days</v>
      </c>
      <c r="U1317" t="s">
        <v>21</v>
      </c>
      <c r="V1317">
        <v>0</v>
      </c>
      <c r="W1317">
        <v>589.04100000000005</v>
      </c>
      <c r="X1317" s="2">
        <v>42439</v>
      </c>
      <c r="Y1317">
        <v>0</v>
      </c>
      <c r="Z1317" s="1">
        <v>8843.74</v>
      </c>
    </row>
    <row r="1318" spans="1:26" x14ac:dyDescent="0.3">
      <c r="A1318">
        <v>62416047877</v>
      </c>
      <c r="B1318" t="s">
        <v>781</v>
      </c>
      <c r="C1318">
        <v>72028459208</v>
      </c>
      <c r="D1318" t="s">
        <v>1280</v>
      </c>
      <c r="E1318" s="1">
        <v>90000</v>
      </c>
      <c r="F1318">
        <v>6.7</v>
      </c>
      <c r="G1318" s="1">
        <v>93867</v>
      </c>
      <c r="H1318" s="1">
        <v>93867</v>
      </c>
      <c r="I1318" s="5">
        <f t="shared" si="62"/>
        <v>0</v>
      </c>
      <c r="J1318" s="8">
        <f t="shared" si="60"/>
        <v>0</v>
      </c>
      <c r="K1318">
        <v>0</v>
      </c>
      <c r="L1318" s="7">
        <f t="shared" si="61"/>
        <v>0</v>
      </c>
      <c r="M1318" s="2">
        <v>42129</v>
      </c>
      <c r="N1318">
        <v>0</v>
      </c>
      <c r="O1318">
        <v>0</v>
      </c>
      <c r="P1318">
        <v>0</v>
      </c>
      <c r="Q1318">
        <v>0</v>
      </c>
      <c r="R1318">
        <v>0</v>
      </c>
      <c r="S1318">
        <v>0</v>
      </c>
      <c r="T1318" t="str">
        <f>IFERROR(VLOOKUP(S1318,Sheet2!$A$6:$B$31,2,0),"Not Available")</f>
        <v>Not Available</v>
      </c>
      <c r="U1318" t="s">
        <v>21</v>
      </c>
      <c r="V1318">
        <v>0</v>
      </c>
      <c r="W1318" s="1">
        <v>93946</v>
      </c>
      <c r="X1318" t="s">
        <v>22</v>
      </c>
      <c r="Y1318">
        <v>0</v>
      </c>
      <c r="Z1318" s="1">
        <v>2015.44</v>
      </c>
    </row>
  </sheetData>
  <autoFilter ref="A1:Z1318" xr:uid="{11222BC8-0173-428E-B90C-A79A11E01D8C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0D00-86A8-4359-942B-3BBDE54D00FA}">
  <dimension ref="A1:E31"/>
  <sheetViews>
    <sheetView topLeftCell="A17" zoomScale="140" zoomScaleNormal="140" workbookViewId="0">
      <selection activeCell="A6" sqref="A6"/>
    </sheetView>
  </sheetViews>
  <sheetFormatPr defaultRowHeight="18.75" x14ac:dyDescent="0.3"/>
  <cols>
    <col min="1" max="1" width="14.296875" bestFit="1" customWidth="1"/>
    <col min="2" max="2" width="28.69921875" bestFit="1" customWidth="1"/>
    <col min="3" max="3" width="14.69921875" bestFit="1" customWidth="1"/>
    <col min="4" max="4" width="12.3984375" bestFit="1" customWidth="1"/>
    <col min="5" max="5" width="11.59765625" bestFit="1" customWidth="1"/>
  </cols>
  <sheetData>
    <row r="1" spans="1:5" x14ac:dyDescent="0.3">
      <c r="A1" t="s">
        <v>1284</v>
      </c>
      <c r="B1" t="s">
        <v>1285</v>
      </c>
    </row>
    <row r="2" spans="1:5" x14ac:dyDescent="0.3">
      <c r="A2" t="s">
        <v>1286</v>
      </c>
      <c r="B2" t="s">
        <v>1289</v>
      </c>
    </row>
    <row r="3" spans="1:5" x14ac:dyDescent="0.3">
      <c r="A3" t="s">
        <v>1287</v>
      </c>
      <c r="B3" t="s">
        <v>1288</v>
      </c>
    </row>
    <row r="4" spans="1:5" ht="19.5" thickBot="1" x14ac:dyDescent="0.35"/>
    <row r="5" spans="1:5" x14ac:dyDescent="0.3">
      <c r="A5" s="10" t="s">
        <v>1310</v>
      </c>
      <c r="B5" s="11" t="s">
        <v>1311</v>
      </c>
      <c r="C5" s="11" t="s">
        <v>1312</v>
      </c>
      <c r="D5" s="12" t="s">
        <v>1313</v>
      </c>
      <c r="E5" s="13" t="s">
        <v>1314</v>
      </c>
    </row>
    <row r="6" spans="1:5" x14ac:dyDescent="0.3">
      <c r="A6" s="14">
        <v>501</v>
      </c>
      <c r="B6" t="s">
        <v>1315</v>
      </c>
      <c r="C6">
        <v>0</v>
      </c>
      <c r="D6" s="15">
        <v>1</v>
      </c>
      <c r="E6" s="16" t="s">
        <v>1316</v>
      </c>
    </row>
    <row r="7" spans="1:5" x14ac:dyDescent="0.3">
      <c r="A7" s="14">
        <v>504</v>
      </c>
      <c r="B7" t="s">
        <v>1317</v>
      </c>
      <c r="C7">
        <v>1</v>
      </c>
      <c r="D7" s="15">
        <v>2</v>
      </c>
      <c r="E7" s="16" t="s">
        <v>1316</v>
      </c>
    </row>
    <row r="8" spans="1:5" x14ac:dyDescent="0.3">
      <c r="A8" s="14">
        <v>505</v>
      </c>
      <c r="B8" t="s">
        <v>1318</v>
      </c>
      <c r="C8" t="s">
        <v>1319</v>
      </c>
      <c r="D8" s="15">
        <v>3</v>
      </c>
      <c r="E8" s="16" t="s">
        <v>1316</v>
      </c>
    </row>
    <row r="9" spans="1:5" x14ac:dyDescent="0.3">
      <c r="A9" s="14">
        <v>506</v>
      </c>
      <c r="B9" t="s">
        <v>1320</v>
      </c>
      <c r="C9" t="s">
        <v>1321</v>
      </c>
      <c r="D9" s="15">
        <v>4</v>
      </c>
      <c r="E9" s="16" t="s">
        <v>1316</v>
      </c>
    </row>
    <row r="10" spans="1:5" x14ac:dyDescent="0.3">
      <c r="A10" s="14">
        <v>601</v>
      </c>
      <c r="B10" t="s">
        <v>1322</v>
      </c>
      <c r="C10">
        <v>0</v>
      </c>
      <c r="D10" s="15">
        <v>1</v>
      </c>
      <c r="E10" s="16" t="s">
        <v>1323</v>
      </c>
    </row>
    <row r="11" spans="1:5" x14ac:dyDescent="0.3">
      <c r="A11" s="14">
        <v>602</v>
      </c>
      <c r="B11" t="s">
        <v>1324</v>
      </c>
      <c r="C11">
        <v>1</v>
      </c>
      <c r="D11" s="15">
        <v>2</v>
      </c>
      <c r="E11" s="16" t="s">
        <v>1323</v>
      </c>
    </row>
    <row r="12" spans="1:5" x14ac:dyDescent="0.3">
      <c r="A12" s="14">
        <v>603</v>
      </c>
      <c r="B12" t="s">
        <v>1325</v>
      </c>
      <c r="C12">
        <v>2</v>
      </c>
      <c r="D12" s="15">
        <v>3</v>
      </c>
      <c r="E12" s="16" t="s">
        <v>1323</v>
      </c>
    </row>
    <row r="13" spans="1:5" x14ac:dyDescent="0.3">
      <c r="A13" s="14">
        <v>604</v>
      </c>
      <c r="B13" t="s">
        <v>1326</v>
      </c>
      <c r="C13">
        <v>3</v>
      </c>
      <c r="D13" s="15">
        <v>4</v>
      </c>
      <c r="E13" s="16" t="s">
        <v>1323</v>
      </c>
    </row>
    <row r="14" spans="1:5" x14ac:dyDescent="0.3">
      <c r="A14" s="14">
        <v>611</v>
      </c>
      <c r="B14" t="s">
        <v>1327</v>
      </c>
      <c r="C14">
        <v>0</v>
      </c>
      <c r="D14" s="15">
        <v>1</v>
      </c>
      <c r="E14" s="16" t="s">
        <v>1323</v>
      </c>
    </row>
    <row r="15" spans="1:5" x14ac:dyDescent="0.3">
      <c r="A15" s="14">
        <v>612</v>
      </c>
      <c r="B15" t="s">
        <v>1328</v>
      </c>
      <c r="C15">
        <v>1</v>
      </c>
      <c r="D15" s="15">
        <v>2</v>
      </c>
      <c r="E15" s="16" t="s">
        <v>1323</v>
      </c>
    </row>
    <row r="16" spans="1:5" x14ac:dyDescent="0.3">
      <c r="A16" s="14">
        <v>613</v>
      </c>
      <c r="B16" t="s">
        <v>1329</v>
      </c>
      <c r="C16">
        <v>2</v>
      </c>
      <c r="D16" s="15">
        <v>3</v>
      </c>
      <c r="E16" s="16" t="s">
        <v>1323</v>
      </c>
    </row>
    <row r="17" spans="1:5" x14ac:dyDescent="0.3">
      <c r="A17" s="14">
        <v>614</v>
      </c>
      <c r="B17" t="s">
        <v>1330</v>
      </c>
      <c r="C17">
        <v>3</v>
      </c>
      <c r="D17" s="15">
        <v>4</v>
      </c>
      <c r="E17" s="16" t="s">
        <v>1323</v>
      </c>
    </row>
    <row r="18" spans="1:5" x14ac:dyDescent="0.3">
      <c r="A18" s="14">
        <v>621</v>
      </c>
      <c r="B18" t="s">
        <v>1331</v>
      </c>
      <c r="C18">
        <v>0</v>
      </c>
      <c r="D18" s="15">
        <v>1</v>
      </c>
      <c r="E18" s="16" t="s">
        <v>1323</v>
      </c>
    </row>
    <row r="19" spans="1:5" x14ac:dyDescent="0.3">
      <c r="A19" s="14">
        <v>622</v>
      </c>
      <c r="B19" t="s">
        <v>1332</v>
      </c>
      <c r="C19">
        <v>1</v>
      </c>
      <c r="D19" s="15">
        <v>2</v>
      </c>
      <c r="E19" s="16" t="s">
        <v>1323</v>
      </c>
    </row>
    <row r="20" spans="1:5" x14ac:dyDescent="0.3">
      <c r="A20" s="14">
        <v>623</v>
      </c>
      <c r="B20" t="s">
        <v>1333</v>
      </c>
      <c r="C20">
        <v>2</v>
      </c>
      <c r="D20" s="15">
        <v>3</v>
      </c>
      <c r="E20" s="16" t="s">
        <v>1323</v>
      </c>
    </row>
    <row r="21" spans="1:5" x14ac:dyDescent="0.3">
      <c r="A21" s="14">
        <v>624</v>
      </c>
      <c r="B21" t="s">
        <v>1334</v>
      </c>
      <c r="C21">
        <v>3</v>
      </c>
      <c r="D21" s="15">
        <v>4</v>
      </c>
      <c r="E21" s="16" t="s">
        <v>1323</v>
      </c>
    </row>
    <row r="22" spans="1:5" x14ac:dyDescent="0.3">
      <c r="A22" s="14">
        <v>631</v>
      </c>
      <c r="B22" t="s">
        <v>1335</v>
      </c>
      <c r="C22" t="s">
        <v>1336</v>
      </c>
      <c r="D22" s="15">
        <v>4</v>
      </c>
      <c r="E22" s="16" t="s">
        <v>1323</v>
      </c>
    </row>
    <row r="23" spans="1:5" x14ac:dyDescent="0.3">
      <c r="A23" s="14">
        <v>701</v>
      </c>
      <c r="B23" t="s">
        <v>1337</v>
      </c>
      <c r="C23">
        <v>0</v>
      </c>
      <c r="D23" s="15">
        <v>1</v>
      </c>
      <c r="E23" s="16" t="s">
        <v>1338</v>
      </c>
    </row>
    <row r="24" spans="1:5" x14ac:dyDescent="0.3">
      <c r="A24" s="14">
        <v>702</v>
      </c>
      <c r="B24" t="s">
        <v>1339</v>
      </c>
      <c r="C24">
        <v>1</v>
      </c>
      <c r="D24" s="15">
        <v>2</v>
      </c>
      <c r="E24" s="16" t="s">
        <v>1338</v>
      </c>
    </row>
    <row r="25" spans="1:5" x14ac:dyDescent="0.3">
      <c r="A25" s="14">
        <v>703</v>
      </c>
      <c r="B25" t="s">
        <v>1340</v>
      </c>
      <c r="C25">
        <v>2</v>
      </c>
      <c r="D25" s="15">
        <v>3</v>
      </c>
      <c r="E25" s="16" t="s">
        <v>1338</v>
      </c>
    </row>
    <row r="26" spans="1:5" x14ac:dyDescent="0.3">
      <c r="A26" s="14">
        <v>704</v>
      </c>
      <c r="B26" t="s">
        <v>1341</v>
      </c>
      <c r="C26">
        <v>3</v>
      </c>
      <c r="D26" s="15">
        <v>4</v>
      </c>
      <c r="E26" s="16" t="s">
        <v>1338</v>
      </c>
    </row>
    <row r="27" spans="1:5" x14ac:dyDescent="0.3">
      <c r="A27" s="14">
        <v>711</v>
      </c>
      <c r="B27" t="s">
        <v>1342</v>
      </c>
      <c r="C27">
        <v>4</v>
      </c>
      <c r="D27" s="15">
        <v>5</v>
      </c>
      <c r="E27" s="16" t="s">
        <v>1338</v>
      </c>
    </row>
    <row r="28" spans="1:5" x14ac:dyDescent="0.3">
      <c r="A28" s="14">
        <v>712</v>
      </c>
      <c r="B28" t="s">
        <v>1343</v>
      </c>
      <c r="C28" t="s">
        <v>1344</v>
      </c>
      <c r="D28" s="15">
        <v>8</v>
      </c>
      <c r="E28" s="16" t="s">
        <v>1338</v>
      </c>
    </row>
    <row r="29" spans="1:5" x14ac:dyDescent="0.3">
      <c r="A29" s="14">
        <v>801</v>
      </c>
      <c r="B29" t="s">
        <v>1345</v>
      </c>
      <c r="C29">
        <v>4</v>
      </c>
      <c r="D29" s="15">
        <v>5</v>
      </c>
      <c r="E29" s="16" t="s">
        <v>1338</v>
      </c>
    </row>
    <row r="30" spans="1:5" x14ac:dyDescent="0.3">
      <c r="A30" s="14">
        <v>802</v>
      </c>
      <c r="B30" t="s">
        <v>1346</v>
      </c>
      <c r="C30">
        <v>5</v>
      </c>
      <c r="D30" s="15">
        <v>6</v>
      </c>
      <c r="E30" s="16" t="s">
        <v>1338</v>
      </c>
    </row>
    <row r="31" spans="1:5" ht="19.5" thickBot="1" x14ac:dyDescent="0.35">
      <c r="A31" s="17">
        <v>803</v>
      </c>
      <c r="B31" s="18" t="s">
        <v>1347</v>
      </c>
      <c r="C31" s="18">
        <v>6</v>
      </c>
      <c r="D31" s="19">
        <v>7</v>
      </c>
      <c r="E31" s="20" t="s">
        <v>1338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1E68B-CCC3-4828-BABC-D8D99AAF942B}">
  <dimension ref="A1:B11"/>
  <sheetViews>
    <sheetView zoomScale="150" zoomScaleNormal="150" workbookViewId="0">
      <selection activeCell="B12" sqref="B12"/>
    </sheetView>
  </sheetViews>
  <sheetFormatPr defaultRowHeight="18.75" x14ac:dyDescent="0.3"/>
  <cols>
    <col min="1" max="1" width="10.69921875" bestFit="1" customWidth="1"/>
  </cols>
  <sheetData>
    <row r="1" spans="1:2" x14ac:dyDescent="0.3">
      <c r="A1" s="9" t="s">
        <v>1290</v>
      </c>
    </row>
    <row r="2" spans="1:2" x14ac:dyDescent="0.3">
      <c r="A2" t="s">
        <v>1291</v>
      </c>
      <c r="B2" t="s">
        <v>1299</v>
      </c>
    </row>
    <row r="3" spans="1:2" x14ac:dyDescent="0.3">
      <c r="A3" t="s">
        <v>1292</v>
      </c>
      <c r="B3" t="s">
        <v>1300</v>
      </c>
    </row>
    <row r="4" spans="1:2" x14ac:dyDescent="0.3">
      <c r="A4" t="s">
        <v>1293</v>
      </c>
      <c r="B4" t="s">
        <v>1301</v>
      </c>
    </row>
    <row r="5" spans="1:2" x14ac:dyDescent="0.3">
      <c r="A5" t="s">
        <v>1294</v>
      </c>
      <c r="B5" t="s">
        <v>1302</v>
      </c>
    </row>
    <row r="7" spans="1:2" x14ac:dyDescent="0.3">
      <c r="A7" t="s">
        <v>1295</v>
      </c>
      <c r="B7" t="s">
        <v>1303</v>
      </c>
    </row>
    <row r="8" spans="1:2" x14ac:dyDescent="0.3">
      <c r="A8" t="s">
        <v>1296</v>
      </c>
      <c r="B8" t="s">
        <v>1304</v>
      </c>
    </row>
    <row r="10" spans="1:2" x14ac:dyDescent="0.3">
      <c r="A10" t="s">
        <v>1297</v>
      </c>
      <c r="B10" t="s">
        <v>1305</v>
      </c>
    </row>
    <row r="11" spans="1:2" x14ac:dyDescent="0.3">
      <c r="A11" t="s">
        <v>1298</v>
      </c>
      <c r="B11" t="s">
        <v>1306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Saran Kumar U</dc:creator>
  <cp:lastModifiedBy>CA Saran Kumar U</cp:lastModifiedBy>
  <dcterms:created xsi:type="dcterms:W3CDTF">2021-03-29T11:57:45Z</dcterms:created>
  <dcterms:modified xsi:type="dcterms:W3CDTF">2021-03-29T12:35:15Z</dcterms:modified>
</cp:coreProperties>
</file>